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8_{C27CF9F8-D812-41DA-963A-D27054796823}" xr6:coauthVersionLast="47" xr6:coauthVersionMax="47" xr10:uidLastSave="{00000000-0000-0000-0000-000000000000}"/>
  <bookViews>
    <workbookView xWindow="-108" yWindow="-108" windowWidth="23256" windowHeight="12576" xr2:uid="{00000000-000D-0000-FFFF-FFFF00000000}"/>
  </bookViews>
  <sheets>
    <sheet name="INDICE" sheetId="30" r:id="rId1"/>
    <sheet name="Tavola indicatori" sheetId="58" r:id="rId2"/>
    <sheet name="I. Speranza di vita" sheetId="31" r:id="rId3"/>
    <sheet name="II. Peso" sheetId="36" r:id="rId4"/>
    <sheet name="III. Fumo " sheetId="37" r:id="rId5"/>
    <sheet name="IV. Consumo Alcol" sheetId="39" r:id="rId6"/>
    <sheet name="V. Sedentarietà" sheetId="32" r:id="rId7"/>
    <sheet name="VI. Adeguata alimentazione" sheetId="51" r:id="rId8"/>
    <sheet name="VII. Mortalità stradale " sheetId="42" r:id="rId9"/>
    <sheet name="VIII. Incidenti domestici" sheetId="45" r:id="rId10"/>
    <sheet name="IX. Mortalità infantile" sheetId="52" r:id="rId11"/>
    <sheet name="X. Mortalità per tumore" sheetId="53" r:id="rId12"/>
    <sheet name="XI. Salute mentale" sheetId="54" r:id="rId13"/>
    <sheet name="XII. HIV late presenter" sheetId="40" r:id="rId14"/>
    <sheet name="XIII. Prevenzione" sheetId="41" r:id="rId15"/>
    <sheet name="XIV. Prevalenza e incidenza" sheetId="61" r:id="rId16"/>
    <sheet name="XV. Utenti in s. psichiatriche" sheetId="64" r:id="rId17"/>
    <sheet name="XVI. Tasso di ospedalizzazione" sheetId="63" r:id="rId18"/>
    <sheet name="XVII. Pronto soccorso" sheetId="77" r:id="rId19"/>
    <sheet name="XVIII. Reparti psichiatrici" sheetId="80" r:id="rId20"/>
    <sheet name="XIX. Segnalati per stupefacenti" sheetId="70" r:id="rId21"/>
    <sheet name="XX. Denunce reati droga" sheetId="71" r:id="rId22"/>
    <sheet name="XXI Utenti minorenni in carico" sheetId="83" r:id="rId23"/>
    <sheet name="XXII - Decessi per droga" sheetId="84" r:id="rId24"/>
    <sheet name="XXIII Utenti in carico Ser.D" sheetId="75" r:id="rId25"/>
    <sheet name="XXIV Personale del SSN " sheetId="76" r:id="rId26"/>
  </sheets>
  <definedNames>
    <definedName name="_xlnm.Print_Area" localSheetId="1">'Tavola indicatori'!$B$3:$U$87</definedName>
    <definedName name="_xlnm.Print_Titles" localSheetId="1">'Tavola indicatori'!$3:$4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09" i="58" l="1"/>
  <c r="V309" i="58"/>
  <c r="W309" i="58"/>
  <c r="X309" i="58"/>
  <c r="T309" i="58"/>
  <c r="W79" i="58" l="1"/>
  <c r="W78" i="58"/>
  <c r="W77" i="58"/>
  <c r="W74" i="58"/>
  <c r="W71" i="58"/>
  <c r="W64" i="58"/>
  <c r="W67" i="58" s="1"/>
  <c r="W63" i="58"/>
  <c r="W62" i="58"/>
  <c r="W65" i="58" l="1"/>
  <c r="W68" i="58"/>
  <c r="W66" i="58"/>
  <c r="W80" i="58"/>
  <c r="W315" i="58"/>
  <c r="V315" i="58"/>
  <c r="U315" i="58"/>
  <c r="W312" i="58"/>
  <c r="V312" i="58"/>
  <c r="U312" i="58"/>
  <c r="K334" i="58" l="1"/>
  <c r="K332" i="58"/>
  <c r="U319" i="58" l="1"/>
  <c r="V319" i="58"/>
  <c r="T319" i="58"/>
</calcChain>
</file>

<file path=xl/sharedStrings.xml><?xml version="1.0" encoding="utf-8"?>
<sst xmlns="http://schemas.openxmlformats.org/spreadsheetml/2006/main" count="1327" uniqueCount="493">
  <si>
    <t>Indicatore</t>
  </si>
  <si>
    <t>Descrizione indicatore</t>
  </si>
  <si>
    <t xml:space="preserve">ANNI </t>
  </si>
  <si>
    <t>Italia</t>
  </si>
  <si>
    <t>Genere</t>
  </si>
  <si>
    <t>INDICATORE</t>
  </si>
  <si>
    <t>DESCRIZIONE INDICATORE</t>
  </si>
  <si>
    <t>UNITA' DI MISURA</t>
  </si>
  <si>
    <t>FINALITA' DELL'INDICATORE</t>
  </si>
  <si>
    <t>MODALITA' DI CALCOLO</t>
  </si>
  <si>
    <t>FONTE</t>
  </si>
  <si>
    <t>LINK</t>
  </si>
  <si>
    <t>T</t>
  </si>
  <si>
    <t>Annuale</t>
  </si>
  <si>
    <t>Istat - Tavole di mortalità della popolazione italiana e Indagine Aspetti della vita quotidiana.</t>
  </si>
  <si>
    <t>ISTAT - Indagine Aspetti della vita quotidiana.</t>
  </si>
  <si>
    <t xml:space="preserve">La finalità dell'indicatore è quella di mettere in evidenza le abitudini  delle persone in relazione all'esercizio di attività fisiche ai fini della cura del corpo. </t>
  </si>
  <si>
    <t xml:space="preserve">La finalità dell'indicatore è quella di mettere in evidenza le insane e cattive abitudini delle persone con 14 anni e più, in particolare in relazione al consumo di alcool. </t>
  </si>
  <si>
    <t>Valori percentuali</t>
  </si>
  <si>
    <t>Numero medio di anni</t>
  </si>
  <si>
    <t>Nuove diagnosi di HIV late presenter, per genere</t>
  </si>
  <si>
    <t>Ministero della Salute</t>
  </si>
  <si>
    <t>Rapporto percentuale tra numero di nuove diagnosi di HIV con un numero di linfociti CD4 minore di 350 cell/μL e numero di soggetti con nuova diagnosi di HIV.I late presenter (LP) sono quei pazienti che al momento della prima diagnosi di sieropositività hanno un numero di linfociti CD4 minore di 350 cell/μL o hanno una patologia indicativa di AIDS indipendentemente dal numero di CD4 .</t>
  </si>
  <si>
    <t>L'indicatore verifica se per l'accesso ai servizi di prevenzione HIV/AIDS il genere femminile sia tutelato.</t>
  </si>
  <si>
    <t>Rapporto tra il numero di nuove diagnosi HIV con CD4&lt;350 e il numero di soggetti con nuova diagnosi HIV.</t>
  </si>
  <si>
    <t>Ministero della Salute e Centri di riferimento regionali HIV/AIDS  -  Centro operativo AIDS (ISS)</t>
  </si>
  <si>
    <t>Valori assoluti e valori percentuali</t>
  </si>
  <si>
    <t>Ministero della Salute/Comitato LEA</t>
  </si>
  <si>
    <t>Donne che hanno effettuato test di screening di primo livello, in un programma per cervice uterina.</t>
  </si>
  <si>
    <t>Valore assoluto per 1000 persone</t>
  </si>
  <si>
    <t>L'indicatore verifica se il genere maschile e quello femminile accedono in ugual modo a prestazioni sanitarie di uguale efficacia e sicurezza.</t>
  </si>
  <si>
    <t>Numero di persone che dichiarano di aver subito incidenti in ambiente domestico per 1000 persone.</t>
  </si>
  <si>
    <t>Istat,  Indagine Aspetti della vita quotidiana.</t>
  </si>
  <si>
    <t>L'indicatore rappresenta il numero di persone che hanno subito incidenti in ambiente domestico negli ultimi tre mesi per 1000 persone con le stesse caratteristiche, distinto per genere. È presente anche il numero medio di incidenti per infortunato.
Per incidente domestico, si intende un evento caratterizzato da:
- compromissione temporanea o permanente delle condizioni di salute a causa di ferite, fratture, contusioni, lussazioni, ustioni o altre lesioni;
- accidentalità (indipendenza dalla volontà umana)
- l’essersi verificato in una abitazione, (all’interno o in locali adiacenti ad essa) indipendentemente dal fatto che si tratti dell’abitazione della famiglia stessa o di altri parenti, amici, vicini, eccetera.</t>
  </si>
  <si>
    <t>FREQUENZA E RITARDO DI PUBBLICAZIONE</t>
  </si>
  <si>
    <t xml:space="preserve">La speranza di vita a 65 anni esprime il numero medio di anni che una persona potrebbe aspettarsi di vivere se nel corso della sua esistenza futura fosse esposta ai rischi di malattia e morte osservati in quello stesso anno di calendario. 
</t>
  </si>
  <si>
    <t xml:space="preserve">La speranza di vita a 65 anni esprime il numero medio di anni che una persona a 65 anni può aspettarsi di vivere senza subire limitazioni nelle attività per problemi di salute limitazioni nelle attività per problemi di salute, utilizzando la quota di persone che hanno risposto di avere delle limitazioni, da almeno 6 mesi, di problemi di salute nel compiere le attività che abitualmente a causa le persone svolgono.
</t>
  </si>
  <si>
    <t>Proporzione standardizzata di persone di 14 anni e più che dichiarano di fumare attualmente sul totale delle persone di 14 anni e più. L’indicatore è standardizzato utilizzando la popolazione standard europea al 2013.</t>
  </si>
  <si>
    <t xml:space="preserve">Numero medio di anni che una persona di 65 anni può aspettarsi ancora di vivere senza limitazioni nelle attività </t>
  </si>
  <si>
    <t>La speranza di vita a 65 anni indica il numero medio di anni che una persona di 65 anni può aspettarsi ancora di vivere.</t>
  </si>
  <si>
    <t xml:space="preserve"> 2008-2016</t>
  </si>
  <si>
    <t>La finalità dell'indicatore è quella di mettere in evidenza le insane e cattive abitudini delle persone con 14 anni e più, in particolare in relazione all'uso e consumo di tabacco. L’indicatore è standardizzato utilizzando la popolazione standard europea al 2013.</t>
  </si>
  <si>
    <t>Valori percentuali (calcolato per 100 persone con stesse caratteristiche)</t>
  </si>
  <si>
    <t xml:space="preserve">Proporzione di persone di 18 anni e più sottopeso per livello di istruzione sul totale delle persone di 18 anni e più con stesse caratteristiche. L’indicatore fa riferimento alla classificazione dell’Organizzazione mondiale della sanità (Oms) dell’Indice di Massa Corporea (IMC: rapporto tra il peso, in Kg, e il quadrato dell’altezza, in metri), che consente di identificare le persone sottopeso (con IMC&lt;18,49). </t>
  </si>
  <si>
    <t xml:space="preserve">
Essere sottopeso rappresenta un fattore di rischio per la salute. Può indebolire e ammalare organi quali cuore, polmone, rene , intestino, etc. Essere sottopeso può creare anche problemi alla fertilità.  </t>
  </si>
  <si>
    <t xml:space="preserve">L'indicatore è pari al rapporto tra la cumulata degli anni vissuti dai sopravviventi dal 65-esimo compleanno in poi  ed i sopravviventi all'età di 65 anni. </t>
  </si>
  <si>
    <t xml:space="preserve">L'indicatore è pari al rapporto tra la cumulata degli anni vissuti senza limitazione delle attività dai sopravviventi dal 65-esimo compleanno in poi  ed i sopravviventi all'età di 65 anni. </t>
  </si>
  <si>
    <t>Percentuale di persone sottopeso di 18 anni e più per 100 persone con stesse caratteristiche</t>
  </si>
  <si>
    <t>Percentuale di persone maggiorenni sottopeso</t>
  </si>
  <si>
    <t>L'indicatore è pari al rapporto tra la cumulata degli anni vissuti in buona salute dalla nascita in poi ed i sopravviventi all'età di 0 anni (la radice della tavola per il calcolo della speranza di vita conta convenzionalmente 100.000 individui). Si considerano in buona salute le persone che hanno dichiarato di sentirsi “bene” o “molto bene” nell’indagine campionaria considerata tra le fonti.</t>
  </si>
  <si>
    <t xml:space="preserve">L'indicatore è pari al rapporto tra la cumulata degli anni vissuti i dalla nascita in poi ed i sopravviventi all'età di 0 anni (la radice della tavola per il calcolo della speranza di vita conta convenzionalmente 100.000 individui). </t>
  </si>
  <si>
    <t>INDICE</t>
  </si>
  <si>
    <t xml:space="preserve">Tavola indicatori </t>
  </si>
  <si>
    <t xml:space="preserve">Schede informative </t>
  </si>
  <si>
    <t xml:space="preserve">Valore assoluto moltipicato per 1 milione </t>
  </si>
  <si>
    <t>L'obiettivo dell'indicatore è di evidenziare la differenza tra i generi nella cause di mortalità, in particolare quelle derivante dagli incidenti stradali.</t>
  </si>
  <si>
    <t>Il numero dei morti per incidenti stradali, suddiviso per genere, viene rapportato ai residenti in Italia e moltiplicato per un milione.</t>
  </si>
  <si>
    <t>Istat - Rilevazione degli incidenti stradali con lesioni alle persone
Istat - Popolazione residente comunale per sesso, anno di nascita e stato civile; Ricostruzione intercensuaria della popolazione residente:</t>
  </si>
  <si>
    <t>Numero medio di anni che un bambino che nasce in un determinato anno può aspettarsi di vivere in buone condizioni di salute nell’ipotesi che i rischi di morte e le condizioni di salute percepita rimangano costanti</t>
  </si>
  <si>
    <t>U</t>
  </si>
  <si>
    <t>D</t>
  </si>
  <si>
    <t>II. Peso</t>
  </si>
  <si>
    <t>III. Fumo</t>
  </si>
  <si>
    <t>b.
Percentuale di maggiorenni sottopeso per livello di istruzione e genere</t>
  </si>
  <si>
    <t>L’eccesso di peso rappresenta un importante fattore di rischio per la salute. Può comportare conseguenze negative per molte malattie tra cui quelle cardiovascolari e dell’apparato muscolo-scheletrico. È forte anche l’associazione fra obesità e diabete, ipertensione, cancro, malattie del fegato o colecisti. Numerosi studi hanno indagato sui nessi tra incremento di peso e aumento della mortalità.</t>
  </si>
  <si>
    <t>a.
Donne che hanno effettuato test di screening di primo livello, in un programma per carcinoma mammella.</t>
  </si>
  <si>
    <t>b. 
Donne che hanno effettuato test di screening di primo livello, in un programma per cervice uterina.</t>
  </si>
  <si>
    <t>c.
Speranza di vita a 65 anni</t>
  </si>
  <si>
    <t>Tassi standardizzati per 100 persone di 18 anni e più in sovrappeso o obese sul totale delle persone di 18 anni e più.
La metodologia di standardizzazione ha come riferimento la popolazione europea del 2013.</t>
  </si>
  <si>
    <t>Elaborazione delle risposte date dal campione di questionari somministrati dall'ISTAT.
L’indagine campionaria “Aspetti della vita quotidiana” fa parte di un sistema integrato di indagini sociali – le Indagini Multiscopo sulle famiglie  - e rileva informazioni fondamentali relative alla vita quotidiana degli individui e delle famiglie.  Il campione è costituito da famiglie che vengono estratte casualmente dalle liste anagrafiche comunali, secondo una strategia di campionamento volta a costruire un campione statisticamente rappresentativo della popolazione residente in Italia. Sono intervistati tutti gli individui appartenenti alle famiglie rientranti nel campione. L’indagine è eseguita su un campione di circa 28.000 famiglie distribuite in circa 850 comuni italiani di diversa ampiezza demografica e si svolge nel primo trimestre di ogni anno. Le informazioni vengono raccolte tramite due questionari: uno rosa somministrato per intervista e uno verde che verrà compilato personalmente da ogni componente della famiglia. Il questionario rosa, che rappresenta il questionario base della rilevazione, contiene i quesiti familiari e quattro schede individuali, una per ogni componente. Qualora i componenti siano più di quattro sono previste delle schede individuali aggiuntive di colore bianco. Occasionalmente sono presenti dei questionari aggiuntivi di approfondimento su temi specifici.
La metodologia di standardizzazione ha come riferimento la popolazione europea del 2013.</t>
  </si>
  <si>
    <t xml:space="preserve">Scheda informativa III - Fumo </t>
  </si>
  <si>
    <t>IV.  Consumo Alcol</t>
  </si>
  <si>
    <t>V. Sedentarietà</t>
  </si>
  <si>
    <t>ULTERIORI RIPARTIZIONI DISPONIBILI</t>
  </si>
  <si>
    <t>Ripartizione per titolo di studio.</t>
  </si>
  <si>
    <t xml:space="preserve">Ripartizione per classi d'età. </t>
  </si>
  <si>
    <t xml:space="preserve">Ripartizione su base territoriale. </t>
  </si>
  <si>
    <t>Numero medio di anni che un bambino che nasce in un determinato anno di calendario può aspettarsi di vivere nell’ipotesi che i rischi di morte e le condizioni di salute percepita rimangano costanti</t>
  </si>
  <si>
    <t>L'obiettivo dell'indicatore è di evidenziare la differenza all'interno della classe di età  15-34 tra i generi nella cause di mortalità, in particolare quelle derivante dagli incidenti stradali.</t>
  </si>
  <si>
    <t>Il numero dei morti per incidenti stradali nella classe di età 15-34, suddiviso per genere, viene rapportato ai residenti in Italia e moltiplicato per 10.000</t>
  </si>
  <si>
    <t>Valore assoluto moltipicato per 10 mila</t>
  </si>
  <si>
    <t>Decessi nel primo anno di vita per 1.000 nati vivi residenti</t>
  </si>
  <si>
    <t>Numero di decessi nel primo anno di vita per 1.000 nati vivi residenti</t>
  </si>
  <si>
    <t>Istat, Indagine sui decessi e sulle cause di morte</t>
  </si>
  <si>
    <t>Adeguata alimentazione risulterebbe importante come possibile indicazione per contribuire ad uno stile di vita sano e quindi favorevole ad una migliore condizione di salute.</t>
  </si>
  <si>
    <t>valori assoluti per 10.000</t>
  </si>
  <si>
    <t>L'obiettivo dell'indicatore è di evidenziare la differenza tra i generi nella mortalità per tumore</t>
  </si>
  <si>
    <t>Valore tra 0 e 100</t>
  </si>
  <si>
    <t>Rapporto tra persone di 3 anni e più che consumano quotidianamente almeno 4 porzioni di frutta e/o verdura rispetto al totale delle persone di 3 anni e più. Valori standardizzati.</t>
  </si>
  <si>
    <t xml:space="preserve">L'obiettivo dell'indicatore è di individuare un valore sintetico della salute mentale e di valutare la differenza tra i generi </t>
  </si>
  <si>
    <t>La speranza di vita a 65 anni senza limitazione nelle attività indica il numero medio di anni che una persona di 65 anni può aspettarsi ancora di vivere senza limitazioni nelle attività per problemi di salute, utilizzando la quota di persone che hanno risposto di avere delle limitazioni, da almeno 6 mesi, a causa di problemi di salute nel compiere le attività che abitualmente le persone svolgono.</t>
  </si>
  <si>
    <t xml:space="preserve">Appendice statistica paragrafo 1.8 - Salute, stili di vita e sicurezza </t>
  </si>
  <si>
    <t>Persone che dichiarano di fumare, per genere
(indicatore BES)</t>
  </si>
  <si>
    <t>Persone che presentano almeno un comportamento a rischio nel consumo di alcol, per genere 
(indicatore BES)</t>
  </si>
  <si>
    <t>Persone che non praticano alcuna attività fisica (Sedentarietà), per genere
(indicatore BES)</t>
  </si>
  <si>
    <t>Adeguata alimentazione
(indicatore BES)</t>
  </si>
  <si>
    <t>Mortalità per incidenti stradali (15-34 anni)
(indicatore BES)</t>
  </si>
  <si>
    <t>Mortalità infantile
(indicatore BES)</t>
  </si>
  <si>
    <t>Mortalità per tumore (20-64 anni)
(indicatore BES)</t>
  </si>
  <si>
    <t>Scheda informativa I - Speranza di vita</t>
  </si>
  <si>
    <t>Scheda informativa II - Eccesso di peso, per genere</t>
  </si>
  <si>
    <t>Scheda informativa IV - Consumo Alcol</t>
  </si>
  <si>
    <t>Scheda informativa V - Sedentarietà</t>
  </si>
  <si>
    <t>Ripartizione per classi di età e regioni</t>
  </si>
  <si>
    <t>Obiettivo è quello di valutare il livello di mortalità nel primo anno di vita e la sua differenza di genere.</t>
  </si>
  <si>
    <t>Ripartizione regionale</t>
  </si>
  <si>
    <t>Valori assoluti per 1.000</t>
  </si>
  <si>
    <t>Istat, Aspetti della vita quotidiana</t>
  </si>
  <si>
    <t>a. Eccesso di peso, per genere (indicatore BES - DEF) (valore percentuale)</t>
  </si>
  <si>
    <t>b. Percentuale di persone maggiorenni sottopeso (valore percentuale)</t>
  </si>
  <si>
    <t>Persone che dichiarano di fumare, per genere (indicatore BES) (valore percentuale)</t>
  </si>
  <si>
    <t>Persone che presentano almeno un comportamento a rischio nel consumo di alcol, per genere (indicatore BES) (valore percentuale)</t>
  </si>
  <si>
    <t>Persone che non praticano alcuna attività fisica (Sedentarietà), per genere (indicatore BES) (valore percentuale)</t>
  </si>
  <si>
    <t>Persone di 3 anni e più che consumano quotidianamente almeno 4 porzioni di frutta e/o verdura (indicatore BES)  (valore percentuale)</t>
  </si>
  <si>
    <t>a.Tasso di mortalità stradale, per genere  (valore assoluto moltipicato per 1 milione)</t>
  </si>
  <si>
    <t>b. Tassi di mortalità per incidenti stradali all’interno della classe di età 15-34 (indicatore BES)  (valore assoluto moltipicato per 1 milione)</t>
  </si>
  <si>
    <t>Incidenti in ambiente domestico, per genere  (valore assoluto per 1000 persone)</t>
  </si>
  <si>
    <t>Decessi nel primo anno di vita (indicatore BES) (valori assoluti per 1.000)</t>
  </si>
  <si>
    <t>Indice di salute mentale (indicatore BES) (valore tra 0 e 100)</t>
  </si>
  <si>
    <t>a. Speranza di vita alla nascita (indicatore BES) (numero medio di anni)</t>
  </si>
  <si>
    <t>b. Speranza di vita in buona salute alla nascita, per genere (indicatore BES - DEF) (numero medio di anni)</t>
  </si>
  <si>
    <t>c. Speranza di vita a 65 anni per genere (numero medio di anni)</t>
  </si>
  <si>
    <t>a.
Speranza di vita alla nascita
(indicatore BES)</t>
  </si>
  <si>
    <t>b.
Speranza di vita in buona salute alla nascita 
(indicatore BES - DEF)</t>
  </si>
  <si>
    <t>d.
Speranza di vita a 65 anni senza limitazioni nelle attività
(indicatore BES)</t>
  </si>
  <si>
    <t>La speranza di vita esprime il numero medio di anni che un bambino che nasce in un certo anno di calendario può aspettarsi di vivere.
Esprime quindi la durata media di vita della generazione studiata</t>
  </si>
  <si>
    <t xml:space="preserve">Esprime il numero medio di anni che un bambino che nasce in un determinato anno di calendario può aspettarsi di vivere in buone condizioni di salute, utilizzando la prevalenza di individui che rispondono positivamente ("bene" o "molto bene") alla domanda sulla salute percepita.
L'indicatore fa parte dei 12 indicatori “di benessere equo e sostenibile (BES)" inseriti stabilmente nel ciclo di bilancio e nelle valutazioni previsive delle azioni programmatiche del Governo e monitorati  in un apposito allegato al Documento di economia e finanza. </t>
  </si>
  <si>
    <t xml:space="preserve">La speranza di vita  esprime il numero medio di anni che un bambino, che nasce in un certo anno di calendario, potrebbe aspettarsi di vivere se nel corso della sua esistenza futura fosse esposta ai rischi di malattia e morte osservati in quello stesso anno di calendario.
</t>
  </si>
  <si>
    <t>La speranza di vita in buona salute esprime il numero medio di anni che un bambino , che nasce in un certo anno di calendario, può aspettarsi di vivere in buona salute se nel corso della sua esistenza futura fosse esposta ai rischi di malattia e morte osservati in quello stesso anno di calendario. È un indicatore di tipo complesso che tiene conto non solo della quantità, ma anche della qualità degli anni che restano da vivere.
Calcolare la speranza di vita modulando l’indicatore anche rispetto ad informazioni generali sulle condizioni di salute consente di valutare la qualità della sopravvivenza, aspetto rilevante nell’attuale fase della transizione sanitaria, caratterizzata dall’invecchiamento della popolazione e dalla diffusione di patologie cronico-degenerative</t>
  </si>
  <si>
    <t>Ripartizione regionale, classi di età</t>
  </si>
  <si>
    <t xml:space="preserve">d.  Speranza di vita senza limitazioni nelle attività  a 65 anni per genere (indicatore BES) (numero medio di anni) </t>
  </si>
  <si>
    <t xml:space="preserve">Proporzione standardizzata con popolazione europea al 2013 di persone di 18 anni e più in sovrappeso o obese sul totale delle persone di 18 anni e più. L’indicatore fa riferimento alla classificazione dell’Organizzazione mondiale della sanità (Oms) dell’Indice di Massa Corporea (IMC: rapporto tra il peso, in Kg, e il quadrato dell’altezza, in metri), che consente di identificare le persone in sovrappeso (25&lt;=IMC&lt;30) o obese (IMC=&gt;30). L’indicatore è standardizzato utilizzando la popolazione standard europea al 2013. 
L'indicatore fa parte dei 12 indicatori “di benessere equo e sostenibile (BES)" inseriti stabilmente nel ciclo di bilancio e nelle valutazioni previsive delle azioni programmatiche del Governo e monitorati  in un apposito allegato al Documento di economia e finanza. </t>
  </si>
  <si>
    <t>a.
Eccesso di peso, per genere
(indicatore BES - DEF)</t>
  </si>
  <si>
    <t>Ripartizione regionale e per classi di età, classi d'età- titolo di studio (popolazione non standardizzata)</t>
  </si>
  <si>
    <t>Proporzione standardizzata con popolazione europea al 2013 di persone di 3 anni e più che consumano quotidianamente almeno 4 porzioni di frutta e/o verdura sul totale delle persone di 3 anni e più.</t>
  </si>
  <si>
    <t>Ripartizione regionale, per classi di età, classi d'età-titolo di studio (popolazione non standardizzata)</t>
  </si>
  <si>
    <t>Percentuale di persone di 14 anni o più che dichiarano di fumare attualmente
(indicatore BES)</t>
  </si>
  <si>
    <t>Proporzione standardizzata con la popolazione europea al 2013 di persone di 14 anni e più che presentano almeno un comportamento a rischio nel consumo di alcol sul totale delle persone di 14 anni e più. Tenendo conto delle definizioni adottate dall'OMS, nonché delle raccomandazioni dell'INRAN e in accordo con l'Istituto Superiore di Sanità, si individuano come "consumatori a rischio" tutti quegli individui che praticano almeno uno dei comportamenti a rischio, eccedendo nel consumo quotidiano di alcol (secondo soglie specifiche per sesso e età) o concentrando in un'unica occasione di consumo l'assunzione di oltre 6 unità alcoliche di una qualsiasi bevanda (binge drinking).</t>
  </si>
  <si>
    <t>Persone che presentano almeno un comportamento a rischio nel consumo di alcol, per genere
(indicatore BES)</t>
  </si>
  <si>
    <t>Ripartizione regionale e per classi di età, classi d'età-titolo di studio (popolazione non standardizzata)</t>
  </si>
  <si>
    <t>Proporzione standardizzata con la popolazione europea al 2013 di persone di 14 anni e più che non praticano alcuna attività fisica sul totale delle persone di 14 anni e più. L'indicatore si riferisce alle persone che non praticano sport né continuamente né saltuariamente nel tempo libero e che non svolgono alcun tipo di attività fisica nel tempo libero (come passeggiate di almeno 2 km, nuotare, andare in bicicletta, ecc.).</t>
  </si>
  <si>
    <t xml:space="preserve">L'indicatore descrive il numero dei morti per incidenti stradali, suddiviso per genere, rapportati alla popolazione media residente  in Italia e moltiplicato per un milione. I dati sono riferiti a tutti gli incidenti stradali verificatisi sulla rete stradale del territorio nazionale, verbalizzati da un autorità di Polizia o dai Carabinieri, avvenuti su una strada aperta alla circolazione pubblica e che hanno causato lesioni a persone, morti e/o feriti, con il coinvolgimento di almeno un veicolo. </t>
  </si>
  <si>
    <t>L'indicatore considera il tasso di mortalità per incidenti stradali standardizzati con la popolazione europea 2013 all’interno della classe di età 15-34, per 10.000 residenti</t>
  </si>
  <si>
    <t>Tassi di mortalità per tumori (causa iniziale) standardizzati  con la popolazione europea al 2013 all’interno della fascia di età 20-64 anni, per 10.000 residenti.</t>
  </si>
  <si>
    <t>Mortalità per tumore
(indicatore BES)</t>
  </si>
  <si>
    <t>Numero di decessi per tumore standardizzati  con la popolazione europea al 2013  nella fascia di età 20-64 anni (come causa iniziale di morte) per 10.000 residenti</t>
  </si>
  <si>
    <t>Ripartizione regionale e per classi di età, classi -d'età titolo di studio (popolazione non standardizzata)</t>
  </si>
  <si>
    <t>a. Donne che hanno effettuato test di screening di primo livello, in un programma per carcinoma mammella.</t>
  </si>
  <si>
    <t>b. Donne che hanno effettuato test di screening di primo livello, in un programma per cervice uterina.</t>
  </si>
  <si>
    <t>c. Persone che hanno effettuato test di screening di primo livello in un programma per colon retto, per genere.</t>
  </si>
  <si>
    <t>1. Numero di donne invitate al programma;
2. Numero di donne che aderiscono al programma;
3.Percentuale di donne che hanno effettuato il test di screening di primo livello sul totale degli inviti in età target (età target 50-69).</t>
  </si>
  <si>
    <t>1. Valori assoluti;
2. Valori assoluti;
3. Valori percentuali.</t>
  </si>
  <si>
    <t>L’obiettivo dell' indicatore è fornire una valutazione complessiva del rispetto del LEA (Livelli Essenziali Assistenza) per il programma di screening per carcinoma mammella, cervice uterina e colon retto misurando l'effettiva adesione da parte della popolazione eleggibile.</t>
  </si>
  <si>
    <t>1. Valori assoluti;
2. Valori percentuali.</t>
  </si>
  <si>
    <t>c.
Proporzione di persone che hanno effettuato test di screening di primo livello, in un programma per tumore colon retto.</t>
  </si>
  <si>
    <t>1. Valori assoluti;
2. Valori assoluti;
3. Valori percentuali</t>
  </si>
  <si>
    <t>1. Conteggio numero delle persone invitate al programma;
2. Conteggio delle persone aderenti al programma;
3. Rapporto tra il numero di soggetti che eseguono il test di screening di primo livello in un programma per tumore colon retto e il numero di soggetti invitati al programma (età target 50-69).</t>
  </si>
  <si>
    <t>1. Conteggio numero di donne aderenti al programma;
2. Rapporto tra il numero di donne che esegue il test di screening di primo livello in un programma di cervice uterina  (incluse le donne con età inferiore ai 25 anni e superiore ai 64 anni) e il numero di donne in età target (25-64 anni).</t>
  </si>
  <si>
    <t xml:space="preserve">1. Numero delle persone invitate al programma;
2. Numero delle persone aderenti al programma;
3. Percentuale di individui che hanno effettuato test di screening di primo livello sul totale delle persone invitate in età target (50-69 anni). </t>
  </si>
  <si>
    <t>1. Numero di donne aderenti al programma;
2. Percentuale di donne che hanno aderito all'invito (incluse le donne con età inferiore ai 25 anni e superiore ai 64 anni) sul totale delle persone invitate in età target (25-64 anni)</t>
  </si>
  <si>
    <t>1. Conteggio numero di donne invitate al programma;
2. Conteggio numero di donne che aderiscono al programma;
3. Rapporto tra il numero di donne che esegue il test di screening di primo livello in un programma per carcinoma mammella e il numero di donne invitate in età target (50-69 anni).</t>
  </si>
  <si>
    <t>Persone che hanno subito incidenti in ambiente domestico negli ultimi tre mesi, per genere</t>
  </si>
  <si>
    <t>I. Speranza di vita</t>
  </si>
  <si>
    <t xml:space="preserve"> Speranza di vita a 65 anni per genere  </t>
  </si>
  <si>
    <t>Numero medio di anni che una persona di 65 anni può aspettarsi ancora di vivere in base ai tassi di mortalità registrati nell’anno di riferimento.</t>
  </si>
  <si>
    <r>
      <t xml:space="preserve">Proporzione standardizzata di persone di 18 anni e più in sovrappeso o obese sul totale delle persone di 18 anni e più </t>
    </r>
    <r>
      <rPr>
        <i/>
        <sz val="12"/>
        <rFont val="Calibri"/>
        <family val="2"/>
        <scheme val="minor"/>
      </rPr>
      <t>(valore percentuale)</t>
    </r>
  </si>
  <si>
    <r>
      <t xml:space="preserve">Proporzione standardizzata di persone di 14 anni o più che dichiarano di fumare sul totale della popolazione per genere </t>
    </r>
    <r>
      <rPr>
        <i/>
        <sz val="12"/>
        <rFont val="Calibri"/>
        <family val="2"/>
        <scheme val="minor"/>
      </rPr>
      <t>(valore percentuale)</t>
    </r>
    <r>
      <rPr>
        <sz val="12"/>
        <rFont val="Calibri"/>
        <family val="2"/>
        <scheme val="minor"/>
      </rPr>
      <t xml:space="preserve"> </t>
    </r>
  </si>
  <si>
    <r>
      <t xml:space="preserve">Proporzione standardizzata di popolazione di 14 anni e più che presentano almeno un comportamento a rischio nel consumo di alcol per genere  </t>
    </r>
    <r>
      <rPr>
        <i/>
        <sz val="12"/>
        <rFont val="Calibri"/>
        <family val="2"/>
        <scheme val="minor"/>
      </rPr>
      <t>(valore percentuale)</t>
    </r>
  </si>
  <si>
    <t>Persone che non praticano alcuna attività fisica (Sedentarietà), per genere</t>
  </si>
  <si>
    <r>
      <t xml:space="preserve">Poroporzione standardizzata di popolazione di 3 anni e più che dichiarano di non praticare sport, né attività fisica per genere </t>
    </r>
    <r>
      <rPr>
        <i/>
        <sz val="12"/>
        <rFont val="Calibri"/>
        <family val="2"/>
        <scheme val="minor"/>
      </rPr>
      <t>(valore percentuale)</t>
    </r>
  </si>
  <si>
    <t>Proporzione standardizzata di persone di 3 anni e più che consumano quotidianamente almeno 4 porzioni di frutta e/o verdura sul totale delle persone di 3 anni e più.</t>
  </si>
  <si>
    <t>Tasso di mortalità stradale, per genere.</t>
  </si>
  <si>
    <t>Numero dei morti per incidenti stradali, suddiviso per genere, sul totale dei residenti in Italia e moltiplicato per un milione di abitanti.</t>
  </si>
  <si>
    <t>Tassi di mortalità per incidenti stradali standardizzati all’interno della classe di età 15-34, per 10.000 residenti.</t>
  </si>
  <si>
    <t>Persone che hanno subito incidenti in ambiente domestico negli ultimi tre mesi, per 1000 persone con le stesse caratteristiche, distinti per genere</t>
  </si>
  <si>
    <t>Decessi nel primo anno di vita
per 1.000 nati vivi residenti.</t>
  </si>
  <si>
    <t>Tassi di mortalità per tumori (causa iniziale) standardizzati all’interno della fascia di età 20-64 anni, per 10.000 residenti.</t>
  </si>
  <si>
    <t>Salute mentale
(indicatore BES)</t>
  </si>
  <si>
    <t>Nord</t>
  </si>
  <si>
    <t>Centro</t>
  </si>
  <si>
    <t>Sud e Isole</t>
  </si>
  <si>
    <t>Fonte</t>
  </si>
  <si>
    <t>Territorio</t>
  </si>
  <si>
    <t>ISTAT - Tavole di mortalità della popolazione italiana</t>
  </si>
  <si>
    <t>ISTAT - Tavole di mortalità della popolazione italiana e Indagine Aspetti della vita quotidiana</t>
  </si>
  <si>
    <t>ISTAT - Aspetti della vita quotidiana</t>
  </si>
  <si>
    <t>ISTAT - Rilevazione degli incidenti stradali con lesioni alle persone</t>
  </si>
  <si>
    <t xml:space="preserve"> ISTAT - Rilevazione degli incidenti stradali con lesioni alle persone</t>
  </si>
  <si>
    <t>ISTAT - Indagine sui decessi e sulle cause di morte</t>
  </si>
  <si>
    <r>
      <t xml:space="preserve">Licenza di scuola elementare, nessun titolo di studio  </t>
    </r>
    <r>
      <rPr>
        <i/>
        <sz val="12"/>
        <rFont val="Calibri"/>
        <family val="2"/>
        <scheme val="minor"/>
      </rPr>
      <t>(valore percentuale</t>
    </r>
    <r>
      <rPr>
        <sz val="12"/>
        <rFont val="Calibri"/>
        <family val="2"/>
        <scheme val="minor"/>
      </rPr>
      <t>)</t>
    </r>
  </si>
  <si>
    <r>
      <t>Licenza di scuola media  (</t>
    </r>
    <r>
      <rPr>
        <i/>
        <sz val="12"/>
        <rFont val="Calibri"/>
        <family val="2"/>
        <scheme val="minor"/>
      </rPr>
      <t>valore percentuale</t>
    </r>
    <r>
      <rPr>
        <sz val="12"/>
        <rFont val="Calibri"/>
        <family val="2"/>
        <scheme val="minor"/>
      </rPr>
      <t>)</t>
    </r>
  </si>
  <si>
    <r>
      <t>Diploma  (</t>
    </r>
    <r>
      <rPr>
        <i/>
        <sz val="12"/>
        <rFont val="Calibri"/>
        <family val="2"/>
        <scheme val="minor"/>
      </rPr>
      <t>valore percentuale</t>
    </r>
    <r>
      <rPr>
        <sz val="12"/>
        <rFont val="Calibri"/>
        <family val="2"/>
        <scheme val="minor"/>
      </rPr>
      <t>)</t>
    </r>
  </si>
  <si>
    <r>
      <t>Laurea e post-laurea  (</t>
    </r>
    <r>
      <rPr>
        <i/>
        <sz val="12"/>
        <rFont val="Calibri"/>
        <family val="2"/>
        <scheme val="minor"/>
      </rPr>
      <t>valore percentuale)</t>
    </r>
  </si>
  <si>
    <r>
      <t>Totale  (</t>
    </r>
    <r>
      <rPr>
        <i/>
        <sz val="12"/>
        <rFont val="Calibri"/>
        <family val="2"/>
        <scheme val="minor"/>
      </rPr>
      <t>valore percentuale</t>
    </r>
    <r>
      <rPr>
        <sz val="12"/>
        <rFont val="Calibri"/>
        <family val="2"/>
        <scheme val="minor"/>
      </rPr>
      <t>)</t>
    </r>
  </si>
  <si>
    <r>
      <t xml:space="preserve">Numero di nuove diagnosi con CD4 riportato </t>
    </r>
    <r>
      <rPr>
        <i/>
        <sz val="12"/>
        <rFont val="Calibri"/>
        <family val="2"/>
        <scheme val="minor"/>
      </rPr>
      <t>(valore assoluto)</t>
    </r>
  </si>
  <si>
    <r>
      <t xml:space="preserve">Numero di diagnosi CD4&lt; 350 cell/μL </t>
    </r>
    <r>
      <rPr>
        <i/>
        <sz val="12"/>
        <rFont val="Calibri"/>
        <family val="2"/>
        <scheme val="minor"/>
      </rPr>
      <t>(valore assoluto)</t>
    </r>
  </si>
  <si>
    <r>
      <t xml:space="preserve">Numero di donne invitate al programma </t>
    </r>
    <r>
      <rPr>
        <i/>
        <sz val="12"/>
        <rFont val="Calibri"/>
        <family val="2"/>
        <scheme val="minor"/>
      </rPr>
      <t>(valore assoluto in milioni)</t>
    </r>
  </si>
  <si>
    <r>
      <t xml:space="preserve">Numero di donne aderenti al programma </t>
    </r>
    <r>
      <rPr>
        <i/>
        <sz val="12"/>
        <rFont val="Calibri"/>
        <family val="2"/>
        <scheme val="minor"/>
      </rPr>
      <t>(valore assoluto in milioni)</t>
    </r>
  </si>
  <si>
    <r>
      <t xml:space="preserve">Percentuale di donne che hanno effettuato il test di screening di primo livello sul totale degli inviti in età target (50-69 anni)  </t>
    </r>
    <r>
      <rPr>
        <i/>
        <sz val="12"/>
        <rFont val="Calibri"/>
        <family val="2"/>
        <scheme val="minor"/>
      </rPr>
      <t>(valore percentuale)</t>
    </r>
  </si>
  <si>
    <r>
      <t xml:space="preserve">Percentuale di donne che hanno aderito all'invito (incluse le donne con età inferiore ai 25 anni e superiore ai 64 anni) sul totale delle persone invitate in età target (25-64 anni) </t>
    </r>
    <r>
      <rPr>
        <i/>
        <sz val="12"/>
        <rFont val="Calibri"/>
        <family val="2"/>
        <scheme val="minor"/>
      </rPr>
      <t>(valore percentuale)</t>
    </r>
  </si>
  <si>
    <r>
      <t xml:space="preserve">Numero persone invitate al programma </t>
    </r>
    <r>
      <rPr>
        <i/>
        <sz val="12"/>
        <rFont val="Calibri"/>
        <family val="2"/>
        <scheme val="minor"/>
      </rPr>
      <t>(valore assoluto in milioni)</t>
    </r>
  </si>
  <si>
    <r>
      <t xml:space="preserve">Numero persone sottoposte a screening </t>
    </r>
    <r>
      <rPr>
        <i/>
        <sz val="12"/>
        <rFont val="Calibri"/>
        <family val="2"/>
        <scheme val="minor"/>
      </rPr>
      <t>(valore assoluto in milioni)</t>
    </r>
  </si>
  <si>
    <r>
      <t xml:space="preserve">Percentuale di individui che hanno effettuato test di screening di primo livello sul totale delle persone invitate in età target (50 - 69 anni) </t>
    </r>
    <r>
      <rPr>
        <i/>
        <sz val="12"/>
        <rFont val="Calibri"/>
        <family val="2"/>
        <scheme val="minor"/>
      </rPr>
      <t>(valore percentuale)</t>
    </r>
  </si>
  <si>
    <t>VI. Adeguata alimentazione</t>
  </si>
  <si>
    <t xml:space="preserve">Scheda informativa VI- Adeguata alimentazione </t>
  </si>
  <si>
    <t>Scheda informativa VII - Mortalità stradale</t>
  </si>
  <si>
    <t>VII. Mortalità stradale</t>
  </si>
  <si>
    <t xml:space="preserve">VIII. Incidenti in ambiente domestico </t>
  </si>
  <si>
    <t>Scheda informativa VIII - Incidenti domestici</t>
  </si>
  <si>
    <t>IX. Mortalità infantile</t>
  </si>
  <si>
    <t>X. Mortalità per tumore</t>
  </si>
  <si>
    <t>XI. Salute mentale</t>
  </si>
  <si>
    <t>XII. HIV late presenter</t>
  </si>
  <si>
    <t>XIII. Prevenzione</t>
  </si>
  <si>
    <t>Scheda informativa IX - Mortalità infantile</t>
  </si>
  <si>
    <t>Scheda informativa X - Mortalità per tumore</t>
  </si>
  <si>
    <t>Scheda informativa XI - Salute mentale</t>
  </si>
  <si>
    <t>Scheda informativa XIII. Screening carcinoma mammella, cervice uterina, colon retto</t>
  </si>
  <si>
    <t xml:space="preserve">Scheda informativa XII - HIV late presenter </t>
  </si>
  <si>
    <t xml:space="preserve">Prevalenza degli utenti trattati per gruppo diagnostico - tassi per 10.000 abitanti- </t>
  </si>
  <si>
    <t>Totale</t>
  </si>
  <si>
    <t>a.
Prevalenza utenti trattati salute mentale</t>
  </si>
  <si>
    <t>Ministero della Salute- NSIS - Sistema informativo salute mentale (SISM)</t>
  </si>
  <si>
    <t>Numero di utenti per 10.000 abitanti</t>
  </si>
  <si>
    <t>Scheda informativa XIV - Prevalenza e incidenza utenti trattati salute mentale per gruppi diagnostici</t>
  </si>
  <si>
    <t>b.
Incidenza utenti salute mentale</t>
  </si>
  <si>
    <t xml:space="preserve">L'obiettivo dell'indicatore è di individuare un valore sintetico che esprima il numero di utenti, distinto per genere e per tipologia di diagnosi, con almeno un contatto nell'anno con uno dei servizi di salute mentale </t>
  </si>
  <si>
    <t xml:space="preserve">L'obiettivo dell'indicatore è di individuare un valore sintetico che esprima il numero di utenti, distinto per genere e per tipologia di diagnosi, che per la prima volta in assoluto hanno avuto un contatto nell'anno con uno dei servizi di salute mentale </t>
  </si>
  <si>
    <t>Tasso di incidenza degli utenti trattati per gruppo diagnostico per 10.000 abitanti. L’incidenza trattata è relativa ai pazienti che hanno avuto per la prima volta in assoluto un contatto nell’anno con strutture psichiatriche, siano esse pubbliche o private.</t>
  </si>
  <si>
    <t>XIV. Prevalenza e incidenza</t>
  </si>
  <si>
    <t>a. Prevalenza utenti trattati salute mentale (tasso per 10.000 abitanti)</t>
  </si>
  <si>
    <t>b. Incidenza utenti trattati salute mentale (tasso per 10.000 abitanti)</t>
  </si>
  <si>
    <t xml:space="preserve">Incidenza degli utenti trattati per gruppo diagnostico - tassi per 10.000 abitanti- </t>
  </si>
  <si>
    <t xml:space="preserve">Tassi di ospedalizzazione per tipo attività, regime di ricovero e genere </t>
  </si>
  <si>
    <t>Tassi di ospedalizzazione per lungodegenza per 1.000 abitanti.</t>
  </si>
  <si>
    <t>per 1.000 abitanti</t>
  </si>
  <si>
    <t>Rapporto tra il numero dei ricoverati  in ungidegenza e l'ammontare della popolazione residente per 1.000</t>
  </si>
  <si>
    <t>18-24 anni</t>
  </si>
  <si>
    <t>25-34 anni</t>
  </si>
  <si>
    <t>35-44 anni</t>
  </si>
  <si>
    <t>45-54 anni</t>
  </si>
  <si>
    <t>55-64 anni</t>
  </si>
  <si>
    <t>65-74 anni</t>
  </si>
  <si>
    <t>&gt;75 anni</t>
  </si>
  <si>
    <t>XV. Utenti in s. psichiatriche</t>
  </si>
  <si>
    <t xml:space="preserve">XVI. Tassi di ospedalizzazione </t>
  </si>
  <si>
    <t>Scheda informativa XVI - Tasso di ospedalizzazione</t>
  </si>
  <si>
    <t>Scheda informativa XV - Utenti in strutture psichiatriche</t>
  </si>
  <si>
    <t>Ripartizione regionale e diagnosi</t>
  </si>
  <si>
    <t>Tassi di ospedalizzazione per acuti in  regime diurno per 1.000 abitanti.</t>
  </si>
  <si>
    <t>Tassi di ospedalizzazione per acuti in  regime oridnario per 1.000 abitanti.</t>
  </si>
  <si>
    <t>Tassi di ospedalizzazione per riabilitazione in regime diurno per 1.000 abitanti.</t>
  </si>
  <si>
    <t>Tassi di ospedalizzazione per riabilitazione in regime ordinario per 1.000 abitanti.</t>
  </si>
  <si>
    <t>Rapporto tra il numero dei ricoverati  acuti  in un anno in regime ordianrio e l'ammontare della popolazione residente per 1.000</t>
  </si>
  <si>
    <t>Rapporto tra il numero dei ricoverati  acuti  in un anno in regime diurno e l'ammontare della popolazione residente per 1.000</t>
  </si>
  <si>
    <t>Rapporto tra il numero dei ricoverati  acuti  per riabilitazione in regime ordinario e l'ammontare della popolazione residente per 1.000</t>
  </si>
  <si>
    <t>Rapporto tra il numero dei ricoverati  acuti  per riabilitazione in regime diurno e l'ammontare della popolazione residente per 1.000</t>
  </si>
  <si>
    <t>a.
Tasso di Osepdalizzazione per acuti in regime ordinario</t>
  </si>
  <si>
    <t>b.
Tasso di Osepdalizzazione per acuti in regime diurno</t>
  </si>
  <si>
    <t>c.
Tasso di Osepdalizzazione per riabilitazione in regime ordinario</t>
  </si>
  <si>
    <t>d.
Tasso di Osepdalizzazione per riabilitazione in regime diurno</t>
  </si>
  <si>
    <t>e.
Tasso di Ospedalizzazione per Lungodegenza</t>
  </si>
  <si>
    <t>L'obiettivo dell'indicatore è quello di esprimere una misura sintetica del ricorso all'assistenza ospedaliera per acuti (in regime ordinario) della popolazione residente</t>
  </si>
  <si>
    <t>L'obiettivo dell'indicatore è quello di esprimere una misura sintetica del ricorso all'assistenza ospedaliera per acuti (in regime diurno) della popolazione residente</t>
  </si>
  <si>
    <t>L'obiettivo dell'indicatore è quello di esprimere una misura sintetica del ricorso all'assistenza ospedaliera per riabilitazione (in regime ordinario) della popolazione residente</t>
  </si>
  <si>
    <t>L'obiettivo dell'indicatore è quello di esprimere una misura sintetica del ricorso all'assistenza ospedaliera per riabilitazione (in regime diurno) della popolazione residente</t>
  </si>
  <si>
    <t>L'obiettivo dell'indicatore è quello di esprimere una misura sintetica del ricorso all'assistenza ospedaliera in  lungodegenza per acuti della popolazione residente</t>
  </si>
  <si>
    <t>a. Tassi di ospedalizzazione per acuti in  regime oridnario (valore assoluto moltiplicato per 1.000)</t>
  </si>
  <si>
    <t>b. Tassi di ospedalizzazione per acuti in  regime diurno (valore assoluto moltiplicato per 1.000)</t>
  </si>
  <si>
    <t>c. Tassi di ospedalizzazione per riabilitazione in  regime oridnario (valore assoluto moltiplicato per 1.000)</t>
  </si>
  <si>
    <t>d. Tassi di ospedalizzazione per riabilitazione in  regime diurno (valore assoluto moltiplicato per 1.000)</t>
  </si>
  <si>
    <t>ISTAT-Aspetti della vita quotidiana</t>
  </si>
  <si>
    <t>Indice di salute mentale per le persone di 14 anni e più. Punteggi medi  (valore tra 0 e 100)</t>
  </si>
  <si>
    <t xml:space="preserve">L'indice di salute mentale è una misura di disagio psicologico (psychological distress) ottenuta dalla sintesi dei punteggi totalizzati da ciascun individuo di 14 anni e più a 5 quesiti estratti dal questionario SF36 (36-Item Short Form Survey). I quesiti fanno riferimento alle quattro dimensioni principali della salute mentale (ansia, depressione, perdita di controllo comportamentale o emozionale e benessere psicologico). L'indice varia tra 0 e 100, con migliori condizioni di benessere psicologico al crescere del valore medio dell'indice. </t>
  </si>
  <si>
    <t xml:space="preserve">L’indice di salute mentale qui riportato è quello calcolato dall’Istat  ottenuto dalla sintesi dei punteggi totalizzati da ciascun individuo di 14 anni e più a 5 quesiti estratti dal questionario SF36 (36-Item Short Form Survey. I quesiti fanno riferimento alle quattro dimensioni principali della salute mentale (ansia, depressione, perdita di controllo comportamentale o emozionale e benessere psicologico). L’indice varia tra 0 e 100, con migliori condizioni di benessere psicologico al crescere del valore dell’indice. </t>
  </si>
  <si>
    <t>0-17 anni</t>
  </si>
  <si>
    <t>25-44 anni</t>
  </si>
  <si>
    <t>45-64 anni</t>
  </si>
  <si>
    <t>NS</t>
  </si>
  <si>
    <t xml:space="preserve">Segnalati di età maggiore o uguale a 15 anni detenzione di sostanze stupefacenti o psicotrope per uso personale </t>
  </si>
  <si>
    <t>Numero di segnalati di età maggiore o uguale a 15 anni detenzione di sostanze stupefacenti o psicotrope per uso personale (Violazione dell'art. 75 DPR 309/1990 )</t>
  </si>
  <si>
    <t>Distribuzione percentuale dei segnalati per violazione dell'art. 75 DPR 309/1990 per genere e classi di età</t>
  </si>
  <si>
    <t>Numero di denunce all'Autorità giudiziaria per reati droga - correlati (art. 73 e 74 DPR 309/1990)</t>
  </si>
  <si>
    <t xml:space="preserve">valori assoluti </t>
  </si>
  <si>
    <t>L'obiettivo dell'indicatore è di evidenziare la differenza tra i generi nella detenzione di sostanze stupefacenti</t>
  </si>
  <si>
    <t>Numero dei segnalati per detenzione di sostanze stupefacenti in un anno</t>
  </si>
  <si>
    <t>Presidenza del Consiglio dei Ministri - Dipartimento per le Politiche Antidroga</t>
  </si>
  <si>
    <t>Percentuale dei segnalati per violazione dell'art. 75 DPR 309/1990 per genere e classi di età</t>
  </si>
  <si>
    <t>valori percentuali</t>
  </si>
  <si>
    <t>Distribuzione percentuale delle sostanze stupefacenti detenute dalle persone segnalate per tipologia di sostanze stupefacenti o psicotrope e per genere</t>
  </si>
  <si>
    <t xml:space="preserve">Percentuale di segnalati all'Autorità giudiziaria per genere e classi di età </t>
  </si>
  <si>
    <t xml:space="preserve">Segnalati di età maggiore o uguale a 15 anni per detenzione di sostanze stupefacenti o psicotrope per uso personale </t>
  </si>
  <si>
    <t>L'obiettivo dell'indicatore è di evidenziare la distribuzione percentuale dei segnalati per fasce di età e genere</t>
  </si>
  <si>
    <t xml:space="preserve">L'obiettivo dell'indicatore è di evidenziare, per ciascun genere, la distribuzione percentuale delle sostanze detenute dai soggetti segnalati </t>
  </si>
  <si>
    <t>Percentuale di  sostanze detenute per tipologia di sostanza e per genere</t>
  </si>
  <si>
    <t>Utenti in carico per genere e tipologia di presa in carico presso i servizi pubblici per le tossicodipendenze</t>
  </si>
  <si>
    <t>Numero di utenti presi in carico presso i servizi pubblici per le tossicodipendenze</t>
  </si>
  <si>
    <t xml:space="preserve">Relazione annuale al Parlamento sul fenomeno delle tossicodipendenze in Italia - Presidenza del Consiglio dei Ministri - Dipartimento per le Politiche Antidroga </t>
  </si>
  <si>
    <t xml:space="preserve">Utenti in carico per genere e tipologia di presa in carico presso i Servizi pubblici per le tossicodipendenze </t>
  </si>
  <si>
    <t xml:space="preserve">Numero di utenti presi in carico per genere e tipologia di presa in carico presso i Servizi pubblici per le tossicodipendenze </t>
  </si>
  <si>
    <t>L'obiettivo dell'indicatore è di evidenziare il genere degli utenti presi in carico dai Servizi pubblici per le tossicodipendenze</t>
  </si>
  <si>
    <t xml:space="preserve">Numero di utenti presi in carico in un anno i Servizi pubblici per le tossicodipendenze per genere e tipologia di presa in carico </t>
  </si>
  <si>
    <t xml:space="preserve">Ministero della Salute 												</t>
  </si>
  <si>
    <t>Numero di dipendenti del SSN per genere</t>
  </si>
  <si>
    <t>https://www.salute.gov.it/portale/temi/p2_6.jsp?lingua=italiano&amp;id=3836&amp;area=statisticheSSN&amp;menu=personaleSSN</t>
  </si>
  <si>
    <t>Tasso di prevalenza per gruppo diagnostico per 10.000 abitanti. La prevalenza trattata in un anno è data dal numero di utenti con almeno un contatto in Centri di Salute Mentale (CSM) o un giorno di ricovero/struttura residenziale o un accesso in un centro diurno.</t>
  </si>
  <si>
    <r>
      <t xml:space="preserve">Tasso di prevalenza per Alcolismo e tossicomanie </t>
    </r>
    <r>
      <rPr>
        <i/>
        <sz val="12"/>
        <rFont val="Calibri"/>
        <family val="2"/>
        <scheme val="minor"/>
      </rPr>
      <t>(per 10.000 abitanti)</t>
    </r>
  </si>
  <si>
    <r>
      <t xml:space="preserve">Tasso di prevalenza per "Altri disturbi psichici" </t>
    </r>
    <r>
      <rPr>
        <i/>
        <sz val="12"/>
        <rFont val="Calibri"/>
        <family val="2"/>
        <scheme val="minor"/>
      </rPr>
      <t>(per 10.000 abitanti)</t>
    </r>
  </si>
  <si>
    <r>
      <t xml:space="preserve">Tasso di prevalenza per "Assenza di patologia psichiatrica" </t>
    </r>
    <r>
      <rPr>
        <i/>
        <sz val="12"/>
        <rFont val="Calibri"/>
        <family val="2"/>
        <scheme val="minor"/>
      </rPr>
      <t>(per 10.000 abitanti)</t>
    </r>
  </si>
  <si>
    <r>
      <t xml:space="preserve">Tasso di prevalenza per "Demenze e disturbi mentali organici" </t>
    </r>
    <r>
      <rPr>
        <i/>
        <sz val="12"/>
        <rFont val="Calibri"/>
        <family val="2"/>
        <scheme val="minor"/>
      </rPr>
      <t>(per 10.000 abitanti)</t>
    </r>
  </si>
  <si>
    <r>
      <t xml:space="preserve">Tasso di prevalenza per "Depressione" </t>
    </r>
    <r>
      <rPr>
        <i/>
        <sz val="12"/>
        <rFont val="Calibri"/>
        <family val="2"/>
        <scheme val="minor"/>
      </rPr>
      <t>(per 10.000 abitanti)</t>
    </r>
  </si>
  <si>
    <r>
      <t xml:space="preserve">Tasso di prevalenza per "Diagnosi in attesa di definizione" </t>
    </r>
    <r>
      <rPr>
        <i/>
        <sz val="12"/>
        <rFont val="Calibri"/>
        <family val="2"/>
        <scheme val="minor"/>
      </rPr>
      <t>(per 10.000 abitanti)</t>
    </r>
  </si>
  <si>
    <r>
      <t xml:space="preserve">Tasso di prevalenza per "Mania e disturbi affettivi bipolari" </t>
    </r>
    <r>
      <rPr>
        <i/>
        <sz val="12"/>
        <rFont val="Calibri"/>
        <family val="2"/>
        <scheme val="minor"/>
      </rPr>
      <t>(per 10.000 abitanti)</t>
    </r>
  </si>
  <si>
    <r>
      <t xml:space="preserve">Tasso di prevalenza per "Ritardo mentale" </t>
    </r>
    <r>
      <rPr>
        <i/>
        <sz val="12"/>
        <rFont val="Calibri"/>
        <family val="2"/>
        <scheme val="minor"/>
      </rPr>
      <t>(per 10.000 abitanti)</t>
    </r>
  </si>
  <si>
    <r>
      <t xml:space="preserve">Tasso di prevalenza per "Schizofrenia e altre psicosi funzionali" </t>
    </r>
    <r>
      <rPr>
        <i/>
        <sz val="12"/>
        <rFont val="Calibri"/>
        <family val="2"/>
        <scheme val="minor"/>
      </rPr>
      <t>(per 10.000 abitanti)</t>
    </r>
  </si>
  <si>
    <r>
      <t xml:space="preserve">Tasso di prevalenza per "Sindromi nevrotiche e somatoformi" </t>
    </r>
    <r>
      <rPr>
        <i/>
        <sz val="12"/>
        <rFont val="Calibri"/>
        <family val="2"/>
        <scheme val="minor"/>
      </rPr>
      <t>(per 10.000 abitanti)</t>
    </r>
  </si>
  <si>
    <r>
      <t xml:space="preserve">Tasso di prevalenza "Totale" </t>
    </r>
    <r>
      <rPr>
        <i/>
        <sz val="12"/>
        <rFont val="Calibri"/>
        <family val="2"/>
        <scheme val="minor"/>
      </rPr>
      <t>(per 10.000 abitanti)</t>
    </r>
  </si>
  <si>
    <t>Tasso di incidenza Totale (per 10.000 abitanti)</t>
  </si>
  <si>
    <r>
      <t>Tasso di prevalenza "Disturbi della personalità e del comportamento"</t>
    </r>
    <r>
      <rPr>
        <i/>
        <sz val="12"/>
        <rFont val="Calibri"/>
        <family val="2"/>
        <scheme val="minor"/>
      </rPr>
      <t xml:space="preserve"> (per 10.000 abitanti)</t>
    </r>
  </si>
  <si>
    <t>Tasso di incidenza per "Alcolismo e tossicomanie" (per 10.000 abitanti)</t>
  </si>
  <si>
    <t>Tasso di incidenza per "Altri disturbi psichici" (per 10.000 abitanti)</t>
  </si>
  <si>
    <t>Tasso di incidenza pr "Assenza di patologia psichiatrica" (per 10.000 abitanti)</t>
  </si>
  <si>
    <t>Tasso di incidenza per "Demenze e disturbi mentali organici" (per 10.000 abitanti)</t>
  </si>
  <si>
    <t>Tasso di incidenza per "Depressione" (per 10.000 abitanti)</t>
  </si>
  <si>
    <t>Tasso di incidenza per "Diagnosi in attesa di definizione" (per 10.000 abitanti)</t>
  </si>
  <si>
    <t>Tasso di incidenza per "Disturbi della personalità e del comportamento" (per 10.000 abitanti)</t>
  </si>
  <si>
    <t>Tasso di incidenza per "Mania e disturbi affettivi bipolari" (per 10.000 abitanti)</t>
  </si>
  <si>
    <t>Tasso di incidenza per "Ritardo mentale" (per 10.000 abitanti)</t>
  </si>
  <si>
    <t>Tasso di incidenza per "Schizofrenia e altre psicosi funzionali" (per 10.000 abitanti)</t>
  </si>
  <si>
    <t>Tasso di incidenza per "Sindromi nevrotiche e somatoformi" (per 10.000 abitanti)</t>
  </si>
  <si>
    <t>Tasso Acuti Regime diurno (per 10.000 abitanti)</t>
  </si>
  <si>
    <t>Tassi di Riabilitazione ordinario (per 10.000 abitanti)</t>
  </si>
  <si>
    <t>Tassi di Riabilitazione diurno (per 10.000 abitanti)</t>
  </si>
  <si>
    <t>Tassi di Lungodegenza (per 10.000 abitanti)</t>
  </si>
  <si>
    <t>Accessi in pronto soccorso per patologie psichiatriche per fascia d'età e genere (numero persone)</t>
  </si>
  <si>
    <t>Numero di accessi  in pronto soccorso per patologie psichiatriche</t>
  </si>
  <si>
    <t>Valori assoluti</t>
  </si>
  <si>
    <t>Numero di accessi  in pronto soccorso per patologie psichiatriche per età</t>
  </si>
  <si>
    <t>Accessi in pronto soccorso per patologie psichiatriche per gruppo diagnostico (numero persone)</t>
  </si>
  <si>
    <t>a.                                                                                                 Accessi in pronto soccorso per patologie psichiatriche per fascia d'età (numero persone)</t>
  </si>
  <si>
    <t>b.                                                                                                 Accessi in pronto soccorso per patologie psichiatriche per gruppo diagnostico (numero persone)</t>
  </si>
  <si>
    <t>Numero di accessi  in pronto soccorso per patologie psichiatriche distinto per gruppo diagnostico</t>
  </si>
  <si>
    <t>Classi di età</t>
  </si>
  <si>
    <t>a. Accessi in pronto soccorso per patologie psichiatriche per fascia d'età (numero persone)</t>
  </si>
  <si>
    <t>b. Accessi in pronto soccorso per patologie psichiatriche per gruppo diagnostico (numero persone)</t>
  </si>
  <si>
    <t>Numero di accessi  in pronto soccorso per patologie psichiatriche per gruppo diagnostico</t>
  </si>
  <si>
    <t>Degenza media in reparto di psichiatrichia distinto per gruppo diagnostico</t>
  </si>
  <si>
    <t>L'indicatore verifica se il genere maschile e quello femminile hanno una diversa giacenza media nei reparti  di psichiatria</t>
  </si>
  <si>
    <t xml:space="preserve">Numero di giorni </t>
  </si>
  <si>
    <t>Giornate di degenza in reparti di psichiatria diviso il numero di persone ricoverate in reparti di psichiatria</t>
  </si>
  <si>
    <t>a.                                                                                                Degenza media nel reparto di psichiatria per i gruppi diagnostici e per genere (numero giorni)</t>
  </si>
  <si>
    <t>b.                                                                                                Dimissioni da reparto di psichiatria per i gruppi diagnostici e per genere (numero giorni)</t>
  </si>
  <si>
    <t>Dimissioni da reparto di psichiatria per i gruppi diagnostici e per genere</t>
  </si>
  <si>
    <t>valore assoluto</t>
  </si>
  <si>
    <t>Numero di dimissioni dai reparti di psichiatria</t>
  </si>
  <si>
    <t>L'obiettivo dell'indicatore è quello di evidenziare differenze di genere nel ricorso al Pronto soccorso per patologie psichiatriche</t>
  </si>
  <si>
    <t xml:space="preserve">L'obiettivo dell'indicatore è quello di evidenziare differenze di genere nel ricorso al Pronto soccorso per patologie psichiatriche </t>
  </si>
  <si>
    <t>L'obiettivo dell'indicatore è quello di evidenziare differenze di genere nel rinumero di dimissioni dai reparti di psichiatria</t>
  </si>
  <si>
    <t>Totale U</t>
  </si>
  <si>
    <t>Totale D</t>
  </si>
  <si>
    <t>Totale genere non specificato</t>
  </si>
  <si>
    <t>Tasso di Acuti Regime ordinario (per 10.000 abitanti)</t>
  </si>
  <si>
    <t>a. Degenza media nel reparto di psichiatria per i gruppi diagnostici e per genere (numero giorni)</t>
  </si>
  <si>
    <t>b. Dimissioni da reparto di psichiatria per i gruppi diagnostici e per genere (numero giorni)</t>
  </si>
  <si>
    <t>Scheda informativa XVII - Accesso al pronto soccorso per patologie psichiatriche</t>
  </si>
  <si>
    <t>Scheda informativa XVIII - Degenze e Dimissioni reparti psichiatria</t>
  </si>
  <si>
    <t>XIX. Segnalati per stupefacenti</t>
  </si>
  <si>
    <t>Scheda informativa XIX - Segnalati stupefacenti e denunce</t>
  </si>
  <si>
    <t>b. Distribuzione percentuale dei segnalati per violazione dell'art. 75 DPR 309/1990 per genere e classi di età</t>
  </si>
  <si>
    <t>c. Distribuzione percentuale delle sostanze stupefacenti detenute dalle persone segnalate per tipologia di sostanze stupefacenti o psicotrope e per genere</t>
  </si>
  <si>
    <t xml:space="preserve">L'obiettivo dell'indicatore è di valutare la numerosità del personale del Servizio Sanitario Nazionale e la sua differenza di genere </t>
  </si>
  <si>
    <t xml:space="preserve">Numero di accessi al p.s. per Alcolismo e tossicomanie </t>
  </si>
  <si>
    <t xml:space="preserve">Numero di accessi al p.s. per Demenze e disturbi mentali organici </t>
  </si>
  <si>
    <t xml:space="preserve">Numero di accessi al p.s. per Depressione </t>
  </si>
  <si>
    <t xml:space="preserve">Numero di accessi al p.s. per Disturbi della personalita' e del comportamento </t>
  </si>
  <si>
    <t xml:space="preserve">Numero di accessi al p.s. per Mania e disturbi affettivi bipolari </t>
  </si>
  <si>
    <t xml:space="preserve">Numero di accessi al p.s. per Ritardo mentale </t>
  </si>
  <si>
    <t xml:space="preserve">Numero di accessi al p.s. per Schizofrenia e altre psicosi funzionali </t>
  </si>
  <si>
    <t xml:space="preserve">Numero di accessi al p.s. per Sindromi nevrotiche e somatoformi </t>
  </si>
  <si>
    <t>Numero di accessi al p.s. per il Totale Uomini</t>
  </si>
  <si>
    <t xml:space="preserve">Numero di accessi al p.s. per Altri disturbi psichici </t>
  </si>
  <si>
    <t>Numero di accessi al p.s. per il  Totale genere non specificato</t>
  </si>
  <si>
    <t>Numero di accessi al p.s. per il Totale Donne</t>
  </si>
  <si>
    <t xml:space="preserve">Degenza media per Alcolismo e tossicomanie </t>
  </si>
  <si>
    <t xml:space="preserve">Degenza media per Demenze e disturbi mentali organici </t>
  </si>
  <si>
    <t xml:space="preserve">Degenza media per Depressione </t>
  </si>
  <si>
    <t xml:space="preserve">Degenza media per Disturbi della personalita' e del comportamento </t>
  </si>
  <si>
    <t xml:space="preserve">Degenza media per Mania e disturbi affettivi bipolari </t>
  </si>
  <si>
    <t xml:space="preserve">Degenza media per Ritardo mentale </t>
  </si>
  <si>
    <t xml:space="preserve">Degenza media per Schizofrenia e altre psicosi funzionali </t>
  </si>
  <si>
    <t xml:space="preserve">Degenza media per Sindromi nevrotiche e somatoformi </t>
  </si>
  <si>
    <t xml:space="preserve">Degenza media per Altri disturbi psichici </t>
  </si>
  <si>
    <t xml:space="preserve">Dimissioni per Alcolismo e tossicomanie </t>
  </si>
  <si>
    <t xml:space="preserve">Dimissioni per Demenze e disturbi mentali organici </t>
  </si>
  <si>
    <t xml:space="preserve">Dimissioni per Depressione </t>
  </si>
  <si>
    <t xml:space="preserve">Dimissioni per Disturbi della personalita' e del comportamento </t>
  </si>
  <si>
    <t xml:space="preserve">Dimissioni per Mania e disturbi affettivi bipolari </t>
  </si>
  <si>
    <t xml:space="preserve">Dimissioni per Ritardo mentale </t>
  </si>
  <si>
    <t xml:space="preserve">Dimissioni per Schizofrenia e altre psicosi funzionali </t>
  </si>
  <si>
    <t xml:space="preserve">Dimissioni per Sindromi nevrotiche e somatoformi </t>
  </si>
  <si>
    <t xml:space="preserve">Dimissioni per Altri disturbi psichici </t>
  </si>
  <si>
    <t>Percentuali di Segnalati con età minore o uguale a 17 anni</t>
  </si>
  <si>
    <t>Percentuali di Segnalati 18-19 anni</t>
  </si>
  <si>
    <t>Percentuali di Segnalati 20-24  anni</t>
  </si>
  <si>
    <t>Percentuali di Segnalati 25-29 anni</t>
  </si>
  <si>
    <t>Percentuali di Segnalati 30-34 anni</t>
  </si>
  <si>
    <t>Percentuali di Segnalati 35-39 anni</t>
  </si>
  <si>
    <t>Percentuali di Segnalati con età maggiore o uguale a 40 anni</t>
  </si>
  <si>
    <t>Percentuali di Segnalati per Cannabinoidi</t>
  </si>
  <si>
    <t>Percentuali di Segnalati per Cocaina/crack</t>
  </si>
  <si>
    <t>Percentuali di Segnalati per Eroina/Oppiacei</t>
  </si>
  <si>
    <t>Percentuali di Segnalati per Altre sostanze</t>
  </si>
  <si>
    <t>Sezione "Salute e sanità"/"Stili di vita e fattori di rischio"</t>
  </si>
  <si>
    <t>sezione "Salute e sanità" ---&gt; "Incidenti stradali" ---&gt;  "incidenti stradali con lesioni alle persone"</t>
  </si>
  <si>
    <t>http://dati.istat.it</t>
  </si>
  <si>
    <t xml:space="preserve">a. Segnalati di età maggiore o uguale a 15 anni detenzione di sostanze stupefacenti o psicotrope per uso personale </t>
  </si>
  <si>
    <t>XVII. - Pronto soccorso</t>
  </si>
  <si>
    <t>XVIII. - Reparti psichiatrici</t>
  </si>
  <si>
    <t>a.                                                                                                                                                                                                         Tasso di mortalità stradale, per genere</t>
  </si>
  <si>
    <t>b.                                                                                                                                                                                                                                 Tassi di mortalità per incidenti stradali standardizzati all’interno della classe di età 15-34, per 10.000 residenti
(indicatore BES)</t>
  </si>
  <si>
    <t xml:space="preserve">a.                                                                                                                                                                   Segnalati di età maggiore o uguale a 15 anni detenzione di sostanze stupefacenti o psicotrope per uso personale </t>
  </si>
  <si>
    <t>b.                                                                                                                                                               Distribuzione percentuale dei segnalati per violazione dell'art. 75 DPR 309/1990 per genere e classi di età</t>
  </si>
  <si>
    <t>c.                                                                                                                                                                             Distribuzione percentuale delle sostanze stupefacenti detenute dalle persone segnalate per tipologia di sostanze stupefacenti o psicotrope e per genere</t>
  </si>
  <si>
    <t>Degenza media per il totale Uomini</t>
  </si>
  <si>
    <t xml:space="preserve">Degenza media per il Totale donne </t>
  </si>
  <si>
    <t>Totale dimissini per il Totale uomini dai reparti psichiatria</t>
  </si>
  <si>
    <t>Totale dimissini per il totale donne dai reparti psichiatria</t>
  </si>
  <si>
    <t>Personale del Servizio Sanitario Nazionale per tipologia di ruolo</t>
  </si>
  <si>
    <t>Numero di personale in Ruolo Sanitaria</t>
  </si>
  <si>
    <t>Numero di personale in Ruolo Professionale</t>
  </si>
  <si>
    <t>Numero di personale in Ruolo Tecnico</t>
  </si>
  <si>
    <t>Numero di personale in Ruolo Amministrativo</t>
  </si>
  <si>
    <t>Numero di personale in qualifiche atipiche e restanti personale</t>
  </si>
  <si>
    <t xml:space="preserve">Numero di minorenni e giovani adulti in carico a USSM per reati droga-correlati e genere </t>
  </si>
  <si>
    <t>Numero assoluto di decessi direttamente droga correlati per genere - 2020-2022</t>
  </si>
  <si>
    <t>Utenti minorenni giovani adulti in carico presso USSM</t>
  </si>
  <si>
    <t xml:space="preserve">Numero Decessi per droga - correlati </t>
  </si>
  <si>
    <t xml:space="preserve">Numero di decessi per reati droga - correlati </t>
  </si>
  <si>
    <t>L'obiettivo dell'indicatore è di evidenziare la differenza tra i generi nel numero di decessi per droga-correlati</t>
  </si>
  <si>
    <t>Numero di decessi per droga - correlati in un anno</t>
  </si>
  <si>
    <t>Scheda informativa XXIV - Personale dell Servizio Sanitario Nazionale</t>
  </si>
  <si>
    <t>Scheda informativa XXIII - Utenti in carico presso i Servizi pubblici dipendenze per le tossicodipendenze</t>
  </si>
  <si>
    <t>Scheda informativa XXI - Utenti minorenni giovani adulti in carico presso USSM</t>
  </si>
  <si>
    <t>Scheda informativa XXII - Numero decessi per genere per droga</t>
  </si>
  <si>
    <t>XXIII Utenti in carico Ser.D</t>
  </si>
  <si>
    <t xml:space="preserve">XXIV Personale del SSN </t>
  </si>
  <si>
    <t>XXI Utenti minorenni in carico</t>
  </si>
  <si>
    <t>XXII - Decessi per droga</t>
  </si>
  <si>
    <t>Numero di decessi direttamente droga correlati per genere</t>
  </si>
  <si>
    <t>Numero di minorenni e giovani adulti in carico a USSM per reati droga-correlati e genere</t>
  </si>
  <si>
    <t>Numero di dipendenti Totali del Servizio Sanitario Nazionale per genere</t>
  </si>
  <si>
    <t xml:space="preserve">Personale del Servizio Sanitario Nazionale per tipologi di ruolo e genere </t>
  </si>
  <si>
    <t>Decessi per tumore come causa iniziale di morte (indicatore BES)  (valori assoluti per 10.000)</t>
  </si>
  <si>
    <t>Utenti presenti in strutture territoriali psichiatriche per genere e fasce d'età - tassi per 10.000 abitanti</t>
  </si>
  <si>
    <t>Utenti in strutture psichiatriche per genere e fasce d'età</t>
  </si>
  <si>
    <t>L'obiettivo dell'indicatore è di evidenziare l'eventuale differenza di utenti presenti nelle strutture psichiatriche per genere e classi d'età</t>
  </si>
  <si>
    <t>Conteggio del numero di utenti in strutture psichiatriche distinti per genere e classi d'età</t>
  </si>
  <si>
    <t>e. Tasso di Ospedalizzazione per Lungodegenza (valore assoluto moltiplicato per 1.000)</t>
  </si>
  <si>
    <t>Eccesso di peso, per genere (indicatore BES- DEF)</t>
  </si>
  <si>
    <t>https://www.salute.gov.it/portale/documentazione/p6_2_2.jsp?lingua=italiano&amp;area=ricoveriOspedalieri&amp;btnCerca=</t>
  </si>
  <si>
    <t>Numero di personale nelle restanti qualifiche (Specializzandi, Personale contrattista equiparato, Personale addetto ai L.S.U.)</t>
  </si>
  <si>
    <t>N.S. Non specificato</t>
  </si>
  <si>
    <t>Ambito di intervento - Salute, stile di vita e sicurezza</t>
  </si>
  <si>
    <t>https://www.istat.it/produzione-editoriale/rapporto-bes-2023-il-benessere-equo-e-sostenibile-in-italia/</t>
  </si>
  <si>
    <t>n.d.</t>
  </si>
  <si>
    <t>https://www.salute.gov.it/portale/documentazione/p6_2_2_1.jsp?lingua=italiano&amp;id=3369</t>
  </si>
  <si>
    <t xml:space="preserve"> </t>
  </si>
  <si>
    <r>
      <t>Rapporto percentuale tra il numero di diagnosi CD4&lt;350 e il numero di diagnosi con CD4 riportato (</t>
    </r>
    <r>
      <rPr>
        <i/>
        <sz val="12"/>
        <rFont val="Calibri"/>
        <family val="2"/>
        <scheme val="minor"/>
      </rPr>
      <t>valore percentuale)</t>
    </r>
  </si>
  <si>
    <t>https://www.epicentro.iss.it/aids/epidemiologia-italia</t>
  </si>
  <si>
    <t>https://www.politicheantidroga.gov.it/it/notizie-e-approfondimenti/relazioni-annuali-al-parlamento/relazione-annuale-al-parlamento-sul-fenomeno-delle-tossicodipendenze-in-italia-anno-2024-dati-2023/</t>
  </si>
  <si>
    <t>Numero delle persone denunciate all'Autorità giudiziaria per reati droga - correlati (art. 73 e 74 DPR 309/1990)</t>
  </si>
  <si>
    <t>L'obiettivo dell'indicatore è di evidenziare la differenza tra i generi nel numero di persone denunciate per reati droga-correlati</t>
  </si>
  <si>
    <t xml:space="preserve">Numero delle persone denunciate all'Autorità giudiziaria per reati droga - correlati </t>
  </si>
  <si>
    <t>Scheda informativa XX - Numero persone denunciate per reati droga</t>
  </si>
  <si>
    <t>Numero delle persone denunciate all'Autorità giudiziaria per reati droga - correlati in un anno</t>
  </si>
  <si>
    <t xml:space="preserve">Numero Persone denunciate all'Autorità giudiziaria per reati droga - correlati </t>
  </si>
  <si>
    <t>XX. Persone denunciate per reati droga</t>
  </si>
  <si>
    <t>https://www.osservatorionazionalescreening.it/content/i-dati-dello-screening</t>
  </si>
  <si>
    <t>Ministero della Salute – Direzione Generale della Programmazione Sanitaria – banca dati SDO</t>
  </si>
  <si>
    <t>Speranza di vita alla nascita *
(indicatore BES)</t>
  </si>
  <si>
    <t>*i dati per 2023 sono stati stimati</t>
  </si>
  <si>
    <t xml:space="preserve">Donne che hanno effettuato test di screening di primo livello, in un programma per carcinoma mammella </t>
  </si>
  <si>
    <t>Persone che hanno effettuato test di screening di primo livello in un programma per colon retto</t>
  </si>
  <si>
    <t xml:space="preserve">Degenza media delle dimissioni per i gruppi diagnostici e per genere dal reparto di psichiatria (numero giorni)
</t>
  </si>
  <si>
    <t xml:space="preserve">Dimissioni per i gruppi diagnostici e per genere dal reparto di psichiatria (numero persone)
</t>
  </si>
  <si>
    <t>Speranza di vita in buona salute alla nascita, per genere**
(indicatore BES- DEF)</t>
  </si>
  <si>
    <t xml:space="preserve"> Speranza di vita senza limitazioni nelle attività  a 65 anni per genere **(indicatore BES)</t>
  </si>
  <si>
    <t>** I dati del 2023 sono provvisori. Le regioni piccole, come Valle d'Aosta e Molise, presentano ampi intervalli di confidenza al 95%, che possono discostarsi dalla stima di -3 e +3 anni al massimo. Per l'Italia l'intervallo intorno alla stima ha l'ampiezza di al massimo un anno.</t>
  </si>
  <si>
    <t>***i dati per 2020 sono stati stimati</t>
  </si>
  <si>
    <t>N.B. Per l’ordinaria attività di consolidamento dei dati operata dai produttori delle fonti informative (acquisizioni di nuove fonti, integrazione delle basi informative, revisioni di benchmark, aggiornamento delle metodologie da nuovi regolamenti statistici europei,  etc.), si possono osservare alcune variazioni rispetto a valori presenti nelle analoghe tavole delle precedenti edizioni del Bilancio di genere.</t>
  </si>
  <si>
    <t>Incidenti in ambiente domestico, per genere***</t>
  </si>
  <si>
    <t>Istat: Aspetti della vita quotidiana (dal 2001)
Istat: Condizioni di salute e ricorso ai servizi sanitari (dal 1990)</t>
  </si>
  <si>
    <t>Classi d'eta, Età (+di 6 anni) -titolo di studio, posizione nella professione (più di 15 anni), regione, grado di urbanizzazione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</si>
</sst>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1" formatCode="_-* #,##0_-;\-* #,##0_-;_-* &quot;-&quot;_-;_-@_-"/>
    <numFmt numFmtId="43" formatCode="_-* #,##0.00_-;\-* #,##0.00_-;_-* &quot;-&quot;??_-;_-@_-"/>
    <numFmt numFmtId="164" formatCode="_-&quot;€&quot;\ * #,##0.00_-;\-&quot;€&quot;\ * #,##0.00_-;_-&quot;€&quot;\ * &quot;-&quot;??_-;_-@_-"/>
    <numFmt numFmtId="165" formatCode="#,##0.0"/>
    <numFmt numFmtId="166" formatCode="_-* #,##0.00_-;\-* #,##0.00_-;_-* \-??_-;_-@_-"/>
    <numFmt numFmtId="167" formatCode="_-[$€]\ * #,##0.00_-;\-[$€]\ * #,##0.00_-;_-[$€]\ * &quot;-&quot;??_-;_-@_-"/>
    <numFmt numFmtId="168" formatCode="_-&quot;L.&quot;\ * #,##0_-;\-&quot;L.&quot;\ * #,##0_-;_-&quot;L.&quot;\ * &quot;-&quot;_-;_-@_-"/>
    <numFmt numFmtId="169" formatCode="_(* #,##0.00_);_(* \(#,##0.00\);_(* &quot;-&quot;??_);_(@_)"/>
    <numFmt numFmtId="170" formatCode="#,##0_-"/>
    <numFmt numFmtId="171" formatCode="0.0"/>
    <numFmt numFmtId="172" formatCode="_-* #,##0.0_-;\-* #,##0.0_-;_-* &quot;-&quot;??_-;_-@_-"/>
    <numFmt numFmtId="173" formatCode="_-* #,##0_-;\-* #,##0_-;_-* &quot;-&quot;??_-;_-@_-"/>
    <numFmt numFmtId="174" formatCode="_(* #,##0_);_(* \(#,##0\);_(* &quot;-&quot;_);_(@_)"/>
  </numFmts>
  <fonts count="74">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4"/>
      <name val="Calibri"/>
      <family val="2"/>
      <scheme val="minor"/>
    </font>
    <font>
      <u/>
      <sz val="11"/>
      <color theme="10"/>
      <name val="Calibri"/>
      <family val="2"/>
      <scheme val="minor"/>
    </font>
    <font>
      <u/>
      <sz val="10"/>
      <color theme="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indexed="8"/>
      <name val="Calibri"/>
      <family val="2"/>
    </font>
    <font>
      <sz val="10"/>
      <name val="Arial"/>
      <family val="2"/>
    </font>
    <font>
      <b/>
      <i/>
      <sz val="8"/>
      <name val="Tahoma"/>
      <family val="2"/>
    </font>
    <font>
      <sz val="8"/>
      <name val="Tahoma"/>
      <family val="2"/>
    </font>
    <font>
      <sz val="10"/>
      <name val="MS Sans Serif"/>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20"/>
      <name val="Calibri"/>
      <family val="2"/>
    </font>
    <font>
      <sz val="11"/>
      <color indexed="17"/>
      <name val="Calibri"/>
      <family val="2"/>
    </font>
    <font>
      <sz val="10"/>
      <name val="MS Sans Serif"/>
      <family val="2"/>
      <charset val="1"/>
    </font>
    <font>
      <sz val="11"/>
      <color indexed="8"/>
      <name val="Calibri"/>
      <family val="2"/>
      <charset val="1"/>
    </font>
    <font>
      <sz val="10"/>
      <name val="Arial"/>
      <family val="2"/>
      <charset val="1"/>
    </font>
    <font>
      <sz val="11"/>
      <name val="Arial"/>
      <family val="2"/>
    </font>
    <font>
      <u/>
      <sz val="10"/>
      <color indexed="12"/>
      <name val="Arial"/>
      <family val="2"/>
    </font>
    <font>
      <sz val="7"/>
      <name val="Times New Roman"/>
      <family val="1"/>
    </font>
    <font>
      <sz val="8"/>
      <name val="Arial Narrow"/>
      <family val="2"/>
    </font>
    <font>
      <i/>
      <sz val="8"/>
      <name val="Arial"/>
      <family val="2"/>
    </font>
    <font>
      <b/>
      <sz val="8"/>
      <color indexed="16"/>
      <name val="Arial Narrow"/>
      <family val="2"/>
    </font>
    <font>
      <sz val="10"/>
      <name val="Times New Roman"/>
      <family val="1"/>
    </font>
    <font>
      <u/>
      <sz val="11"/>
      <color rgb="FF0066AA"/>
      <name val="Calibri"/>
      <family val="2"/>
      <scheme val="minor"/>
    </font>
    <font>
      <u/>
      <sz val="11"/>
      <color rgb="FF0000FF"/>
      <name val="Calibri"/>
      <family val="2"/>
      <scheme val="minor"/>
    </font>
    <font>
      <u/>
      <sz val="11"/>
      <color rgb="FF004488"/>
      <name val="Calibri"/>
      <family val="2"/>
      <scheme val="minor"/>
    </font>
    <font>
      <u/>
      <sz val="11"/>
      <color rgb="FF800080"/>
      <name val="Calibri"/>
      <family val="2"/>
      <scheme val="minor"/>
    </font>
    <font>
      <sz val="10"/>
      <name val="Arial"/>
      <family val="2"/>
    </font>
    <font>
      <sz val="10"/>
      <name val="Arial"/>
      <family val="2"/>
    </font>
    <font>
      <u/>
      <sz val="14"/>
      <color theme="10"/>
      <name val="Calibri"/>
      <family val="2"/>
      <scheme val="minor"/>
    </font>
    <font>
      <b/>
      <sz val="14"/>
      <name val="Calibri"/>
      <family val="2"/>
      <scheme val="minor"/>
    </font>
    <font>
      <b/>
      <u/>
      <sz val="14"/>
      <name val="Calibri"/>
      <family val="2"/>
      <scheme val="minor"/>
    </font>
    <font>
      <b/>
      <sz val="12"/>
      <name val="Calibri"/>
      <family val="2"/>
      <scheme val="minor"/>
    </font>
    <font>
      <sz val="10"/>
      <color theme="1"/>
      <name val="Tahoma"/>
      <family val="2"/>
    </font>
    <font>
      <sz val="12"/>
      <name val="Calibri"/>
      <family val="2"/>
      <scheme val="minor"/>
    </font>
    <font>
      <i/>
      <sz val="12"/>
      <name val="Calibri"/>
      <family val="2"/>
      <scheme val="minor"/>
    </font>
    <font>
      <sz val="11"/>
      <name val="Calibri"/>
      <family val="2"/>
      <scheme val="minor"/>
    </font>
    <font>
      <sz val="12"/>
      <color theme="1"/>
      <name val="Calibri"/>
      <family val="2"/>
      <scheme val="minor"/>
    </font>
    <font>
      <b/>
      <u/>
      <sz val="14"/>
      <color theme="1"/>
      <name val="Calibri"/>
      <family val="2"/>
      <scheme val="minor"/>
    </font>
    <font>
      <b/>
      <sz val="16"/>
      <color theme="1"/>
      <name val="Calibri"/>
      <family val="2"/>
      <scheme val="minor"/>
    </font>
    <font>
      <b/>
      <sz val="22"/>
      <color theme="1"/>
      <name val="Calibri"/>
      <family val="2"/>
      <scheme val="minor"/>
    </font>
    <font>
      <sz val="11"/>
      <color theme="1"/>
      <name val="Frutiger LT 45 Light"/>
      <family val="2"/>
    </font>
    <font>
      <sz val="26"/>
      <color rgb="FFFF0000"/>
      <name val="Calibri"/>
      <family val="2"/>
      <scheme val="minor"/>
    </font>
  </fonts>
  <fills count="60">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9"/>
        <bgColor indexed="26"/>
      </patternFill>
    </fill>
    <fill>
      <patternFill patternType="solid">
        <fgColor indexed="45"/>
      </patternFill>
    </fill>
    <fill>
      <patternFill patternType="solid">
        <fgColor indexed="47"/>
        <bgColor indexed="22"/>
      </patternFill>
    </fill>
    <fill>
      <patternFill patternType="solid">
        <fgColor indexed="42"/>
      </patternFill>
    </fill>
    <fill>
      <patternFill patternType="solid">
        <fgColor indexed="26"/>
        <bgColor indexed="9"/>
      </patternFill>
    </fill>
    <fill>
      <patternFill patternType="solid">
        <fgColor indexed="46"/>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1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36"/>
      </patternFill>
    </fill>
    <fill>
      <patternFill patternType="solid">
        <fgColor indexed="52"/>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26"/>
        <bgColor indexed="64"/>
      </patternFill>
    </fill>
    <fill>
      <patternFill patternType="solid">
        <fgColor indexed="45"/>
        <bgColor indexed="29"/>
      </patternFill>
    </fill>
    <fill>
      <patternFill patternType="solid">
        <fgColor indexed="42"/>
        <bgColor indexed="27"/>
      </patternFill>
    </fill>
    <fill>
      <patternFill patternType="solid">
        <fgColor theme="0"/>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hair">
        <color indexed="21"/>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21"/>
      </left>
      <right style="thin">
        <color indexed="21"/>
      </right>
      <top style="thin">
        <color indexed="21"/>
      </top>
      <bottom style="thin">
        <color indexed="21"/>
      </bottom>
      <diagonal/>
    </border>
    <border>
      <left/>
      <right/>
      <top/>
      <bottom style="medium">
        <color indexed="49"/>
      </bottom>
      <diagonal/>
    </border>
    <border>
      <left/>
      <right/>
      <top/>
      <bottom style="thin">
        <color indexed="49"/>
      </bottom>
      <diagonal/>
    </border>
    <border>
      <left/>
      <right/>
      <top/>
      <bottom style="medium">
        <color indexed="22"/>
      </bottom>
      <diagonal/>
    </border>
    <border>
      <left/>
      <right/>
      <top/>
      <bottom style="thin">
        <color indexed="22"/>
      </bottom>
      <diagonal/>
    </border>
    <border>
      <left/>
      <right/>
      <top style="thin">
        <color indexed="49"/>
      </top>
      <bottom style="double">
        <color indexed="4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diagonal/>
    </border>
  </borders>
  <cellStyleXfs count="882">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9" applyNumberFormat="0" applyFill="0" applyAlignment="0" applyProtection="0"/>
    <xf numFmtId="0" fontId="11" fillId="0" borderId="10" applyNumberFormat="0" applyFill="0" applyAlignment="0" applyProtection="0"/>
    <xf numFmtId="0" fontId="12" fillId="0" borderId="11"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2" applyNumberFormat="0" applyAlignment="0" applyProtection="0"/>
    <xf numFmtId="0" fontId="17" fillId="7" borderId="13" applyNumberFormat="0" applyAlignment="0" applyProtection="0"/>
    <xf numFmtId="0" fontId="18" fillId="7" borderId="12" applyNumberFormat="0" applyAlignment="0" applyProtection="0"/>
    <xf numFmtId="0" fontId="19" fillId="0" borderId="14" applyNumberFormat="0" applyFill="0" applyAlignment="0" applyProtection="0"/>
    <xf numFmtId="0" fontId="20" fillId="8" borderId="15" applyNumberFormat="0" applyAlignment="0" applyProtection="0"/>
    <xf numFmtId="0" fontId="1" fillId="0" borderId="0" applyNumberFormat="0" applyFill="0" applyBorder="0" applyAlignment="0" applyProtection="0"/>
    <xf numFmtId="0" fontId="8" fillId="9" borderId="16" applyNumberFormat="0" applyFont="0" applyAlignment="0" applyProtection="0"/>
    <xf numFmtId="0" fontId="21" fillId="0" borderId="0" applyNumberFormat="0" applyFill="0" applyBorder="0" applyAlignment="0" applyProtection="0"/>
    <xf numFmtId="0" fontId="2" fillId="0" borderId="17" applyNumberFormat="0" applyFill="0" applyAlignment="0" applyProtection="0"/>
    <xf numFmtId="0" fontId="22"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2" fillId="33" borderId="0" applyNumberFormat="0" applyBorder="0" applyAlignment="0" applyProtection="0"/>
    <xf numFmtId="0" fontId="23" fillId="35" borderId="0" applyNumberFormat="0" applyBorder="0" applyAlignment="0" applyProtection="0"/>
    <xf numFmtId="0" fontId="8" fillId="34" borderId="0" applyNumberFormat="0" applyBorder="0" applyAlignment="0" applyProtection="0"/>
    <xf numFmtId="0" fontId="8" fillId="11" borderId="0" applyNumberFormat="0" applyBorder="0" applyAlignment="0" applyProtection="0"/>
    <xf numFmtId="0" fontId="23" fillId="35" borderId="0" applyNumberFormat="0" applyBorder="0" applyAlignment="0" applyProtection="0"/>
    <xf numFmtId="0" fontId="23" fillId="37" borderId="0" applyNumberFormat="0" applyBorder="0" applyAlignment="0" applyProtection="0"/>
    <xf numFmtId="0" fontId="8" fillId="36" borderId="0" applyNumberFormat="0" applyBorder="0" applyAlignment="0" applyProtection="0"/>
    <xf numFmtId="0" fontId="8" fillId="15" borderId="0" applyNumberFormat="0" applyBorder="0" applyAlignment="0" applyProtection="0"/>
    <xf numFmtId="0" fontId="23" fillId="37" borderId="0" applyNumberFormat="0" applyBorder="0" applyAlignment="0" applyProtection="0"/>
    <xf numFmtId="0" fontId="23" fillId="39" borderId="0" applyNumberFormat="0" applyBorder="0" applyAlignment="0" applyProtection="0"/>
    <xf numFmtId="0" fontId="8" fillId="38" borderId="0" applyNumberFormat="0" applyBorder="0" applyAlignment="0" applyProtection="0"/>
    <xf numFmtId="0" fontId="8" fillId="19" borderId="0" applyNumberFormat="0" applyBorder="0" applyAlignment="0" applyProtection="0"/>
    <xf numFmtId="0" fontId="23" fillId="39" borderId="0" applyNumberFormat="0" applyBorder="0" applyAlignment="0" applyProtection="0"/>
    <xf numFmtId="0" fontId="23" fillId="35" borderId="0" applyNumberFormat="0" applyBorder="0" applyAlignment="0" applyProtection="0"/>
    <xf numFmtId="0" fontId="8" fillId="40" borderId="0" applyNumberFormat="0" applyBorder="0" applyAlignment="0" applyProtection="0"/>
    <xf numFmtId="0" fontId="8" fillId="23" borderId="0" applyNumberFormat="0" applyBorder="0" applyAlignment="0" applyProtection="0"/>
    <xf numFmtId="0" fontId="23" fillId="35" borderId="0" applyNumberFormat="0" applyBorder="0" applyAlignment="0" applyProtection="0"/>
    <xf numFmtId="0" fontId="23" fillId="41" borderId="0" applyNumberFormat="0" applyBorder="0" applyAlignment="0" applyProtection="0"/>
    <xf numFmtId="0" fontId="8" fillId="27"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8" fillId="31" borderId="0" applyNumberFormat="0" applyBorder="0" applyAlignment="0" applyProtection="0"/>
    <xf numFmtId="0" fontId="23" fillId="37" borderId="0" applyNumberFormat="0" applyBorder="0" applyAlignment="0" applyProtection="0"/>
    <xf numFmtId="0" fontId="23" fillId="42" borderId="0" applyNumberFormat="0" applyBorder="0" applyAlignment="0" applyProtection="0"/>
    <xf numFmtId="0" fontId="8" fillId="12"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8" fillId="16"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8" fillId="44" borderId="0" applyNumberFormat="0" applyBorder="0" applyAlignment="0" applyProtection="0"/>
    <xf numFmtId="0" fontId="8" fillId="20"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8" fillId="24" borderId="0" applyNumberFormat="0" applyBorder="0" applyAlignment="0" applyProtection="0"/>
    <xf numFmtId="0" fontId="23" fillId="42" borderId="0" applyNumberFormat="0" applyBorder="0" applyAlignment="0" applyProtection="0"/>
    <xf numFmtId="0" fontId="23" fillId="46" borderId="0" applyNumberFormat="0" applyBorder="0" applyAlignment="0" applyProtection="0"/>
    <xf numFmtId="0" fontId="8" fillId="28" borderId="0" applyNumberFormat="0" applyBorder="0" applyAlignment="0" applyProtection="0"/>
    <xf numFmtId="0" fontId="23" fillId="46" borderId="0" applyNumberFormat="0" applyBorder="0" applyAlignment="0" applyProtection="0"/>
    <xf numFmtId="0" fontId="23" fillId="37" borderId="0" applyNumberFormat="0" applyBorder="0" applyAlignment="0" applyProtection="0"/>
    <xf numFmtId="0" fontId="8" fillId="32" borderId="0" applyNumberFormat="0" applyBorder="0" applyAlignment="0" applyProtection="0"/>
    <xf numFmtId="0" fontId="23" fillId="37" borderId="0" applyNumberFormat="0" applyBorder="0" applyAlignment="0" applyProtection="0"/>
    <xf numFmtId="0" fontId="29" fillId="47"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2" fillId="44" borderId="0" applyNumberFormat="0" applyBorder="0" applyAlignment="0" applyProtection="0"/>
    <xf numFmtId="0" fontId="29" fillId="42" borderId="0" applyNumberFormat="0" applyBorder="0" applyAlignment="0" applyProtection="0"/>
    <xf numFmtId="0" fontId="22" fillId="48" borderId="0" applyNumberFormat="0" applyBorder="0" applyAlignment="0" applyProtection="0"/>
    <xf numFmtId="0" fontId="29" fillId="47" borderId="0" applyNumberFormat="0" applyBorder="0" applyAlignment="0" applyProtection="0"/>
    <xf numFmtId="0" fontId="29" fillId="37" borderId="0" applyNumberFormat="0" applyBorder="0" applyAlignment="0" applyProtection="0"/>
    <xf numFmtId="0" fontId="22" fillId="49" borderId="0" applyNumberFormat="0" applyBorder="0" applyAlignment="0" applyProtection="0"/>
    <xf numFmtId="0" fontId="30" fillId="35" borderId="18" applyNumberFormat="0" applyAlignment="0" applyProtection="0"/>
    <xf numFmtId="0" fontId="31" fillId="0" borderId="19" applyNumberFormat="0" applyFill="0" applyAlignment="0" applyProtection="0"/>
    <xf numFmtId="0" fontId="32" fillId="50" borderId="20" applyNumberFormat="0" applyAlignment="0" applyProtection="0"/>
    <xf numFmtId="0" fontId="54" fillId="0" borderId="0" applyNumberFormat="0" applyFill="0" applyBorder="0" applyAlignment="0" applyProtection="0"/>
    <xf numFmtId="0" fontId="48"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29" fillId="47" borderId="0" applyNumberFormat="0" applyBorder="0" applyAlignment="0" applyProtection="0"/>
    <xf numFmtId="0" fontId="29"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47" borderId="0" applyNumberFormat="0" applyBorder="0" applyAlignment="0" applyProtection="0"/>
    <xf numFmtId="0" fontId="29" fillId="54" borderId="0" applyNumberFormat="0" applyBorder="0" applyAlignment="0" applyProtection="0"/>
    <xf numFmtId="164" fontId="28" fillId="0" borderId="0" applyFont="0" applyFill="0" applyBorder="0" applyAlignment="0" applyProtection="0"/>
    <xf numFmtId="167" fontId="49" fillId="0" borderId="0" applyFont="0" applyFill="0" applyBorder="0" applyAlignment="0" applyProtection="0"/>
    <xf numFmtId="0" fontId="33" fillId="37" borderId="18" applyNumberFormat="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6" fontId="46" fillId="0" borderId="0"/>
    <xf numFmtId="166" fontId="45" fillId="0" borderId="0"/>
    <xf numFmtId="43" fontId="25" fillId="0" borderId="0" applyFont="0" applyFill="0" applyBorder="0" applyAlignment="0" applyProtection="0"/>
    <xf numFmtId="43" fontId="25" fillId="0" borderId="0" applyFont="0" applyFill="0" applyBorder="0" applyAlignment="0" applyProtection="0"/>
    <xf numFmtId="166" fontId="46" fillId="0" borderId="0"/>
    <xf numFmtId="166" fontId="46" fillId="0" borderId="0"/>
    <xf numFmtId="166" fontId="45" fillId="0" borderId="0"/>
    <xf numFmtId="43" fontId="25" fillId="0" borderId="0" applyFont="0" applyFill="0" applyBorder="0" applyAlignment="0" applyProtection="0"/>
    <xf numFmtId="43" fontId="28" fillId="0" borderId="0" applyFont="0" applyFill="0" applyBorder="0" applyAlignment="0" applyProtection="0"/>
    <xf numFmtId="169"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0" fontId="34" fillId="45" borderId="0" applyNumberFormat="0" applyBorder="0" applyAlignment="0" applyProtection="0"/>
    <xf numFmtId="0" fontId="27" fillId="0" borderId="0"/>
    <xf numFmtId="0" fontId="47" fillId="0" borderId="0"/>
    <xf numFmtId="0" fontId="25" fillId="0" borderId="0"/>
    <xf numFmtId="0" fontId="25" fillId="0" borderId="0"/>
    <xf numFmtId="0" fontId="4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4" fillId="0" borderId="0"/>
    <xf numFmtId="0" fontId="25" fillId="0" borderId="0"/>
    <xf numFmtId="0" fontId="28" fillId="0" borderId="0"/>
    <xf numFmtId="0" fontId="25" fillId="0" borderId="0"/>
    <xf numFmtId="0" fontId="25" fillId="0" borderId="0"/>
    <xf numFmtId="0" fontId="25" fillId="0" borderId="0"/>
    <xf numFmtId="0" fontId="25" fillId="0" borderId="0"/>
    <xf numFmtId="0" fontId="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8" fillId="0" borderId="0"/>
    <xf numFmtId="0" fontId="25" fillId="0" borderId="0"/>
    <xf numFmtId="0" fontId="25" fillId="0" borderId="0"/>
    <xf numFmtId="0" fontId="23" fillId="0" borderId="0"/>
    <xf numFmtId="0" fontId="46" fillId="0" borderId="0"/>
    <xf numFmtId="0" fontId="25" fillId="0" borderId="0"/>
    <xf numFmtId="0" fontId="8" fillId="0" borderId="0"/>
    <xf numFmtId="0" fontId="46" fillId="0" borderId="0"/>
    <xf numFmtId="0" fontId="25" fillId="0" borderId="0"/>
    <xf numFmtId="0" fontId="8" fillId="0" borderId="0"/>
    <xf numFmtId="0" fontId="25" fillId="0" borderId="0"/>
    <xf numFmtId="0" fontId="45" fillId="0" borderId="0"/>
    <xf numFmtId="0" fontId="8" fillId="0" borderId="0"/>
    <xf numFmtId="0" fontId="25" fillId="0" borderId="0"/>
    <xf numFmtId="0" fontId="28" fillId="0" borderId="0"/>
    <xf numFmtId="0" fontId="25" fillId="0" borderId="0"/>
    <xf numFmtId="0" fontId="28" fillId="0" borderId="0"/>
    <xf numFmtId="0" fontId="25" fillId="0" borderId="0"/>
    <xf numFmtId="0" fontId="25" fillId="0" borderId="0"/>
    <xf numFmtId="0" fontId="28" fillId="0" borderId="0"/>
    <xf numFmtId="0" fontId="8" fillId="0" borderId="0"/>
    <xf numFmtId="0" fontId="8" fillId="0" borderId="0"/>
    <xf numFmtId="0" fontId="28" fillId="39" borderId="21" applyNumberFormat="0" applyAlignment="0" applyProtection="0"/>
    <xf numFmtId="0" fontId="8" fillId="9" borderId="16" applyNumberFormat="0" applyFont="0" applyAlignment="0" applyProtection="0"/>
    <xf numFmtId="0" fontId="23" fillId="9" borderId="16" applyNumberFormat="0" applyFont="0" applyAlignment="0" applyProtection="0"/>
    <xf numFmtId="0" fontId="8" fillId="9" borderId="16" applyNumberFormat="0" applyFont="0" applyAlignment="0" applyProtection="0"/>
    <xf numFmtId="0" fontId="25" fillId="0" borderId="0" applyFont="0" applyFill="0" applyBorder="0" applyAlignment="0" applyProtection="0"/>
    <xf numFmtId="0" fontId="35" fillId="35" borderId="22"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0" fontId="51" fillId="0" borderId="0"/>
    <xf numFmtId="49" fontId="27" fillId="0" borderId="23">
      <alignment vertical="center" wrapText="1"/>
    </xf>
    <xf numFmtId="49" fontId="50" fillId="0" borderId="24">
      <alignment vertical="center" wrapText="1"/>
    </xf>
    <xf numFmtId="0" fontId="53" fillId="0" borderId="24">
      <alignment horizontal="left" vertical="center" wrapText="1"/>
    </xf>
    <xf numFmtId="49" fontId="50" fillId="0" borderId="24">
      <alignment vertical="center" wrapText="1"/>
    </xf>
    <xf numFmtId="49" fontId="50" fillId="0" borderId="24">
      <alignment vertical="center" wrapText="1"/>
    </xf>
    <xf numFmtId="49" fontId="27" fillId="0" borderId="23">
      <alignment vertical="center" wrapText="1"/>
    </xf>
    <xf numFmtId="49" fontId="27" fillId="0" borderId="23">
      <alignment vertical="center" wrapText="1"/>
    </xf>
    <xf numFmtId="170" fontId="50" fillId="0" borderId="24">
      <alignment horizontal="right" vertical="center"/>
    </xf>
    <xf numFmtId="0" fontId="53" fillId="0" borderId="25">
      <alignment horizontal="centerContinuous" vertical="center" wrapText="1"/>
    </xf>
    <xf numFmtId="49" fontId="26" fillId="55" borderId="26">
      <alignment horizontal="center" vertical="center" wrapText="1"/>
    </xf>
    <xf numFmtId="0" fontId="52" fillId="55" borderId="1">
      <alignment horizontal="center" vertical="center" wrapText="1"/>
    </xf>
    <xf numFmtId="49" fontId="26" fillId="55" borderId="26">
      <alignment horizontal="center" vertical="center" wrapText="1"/>
    </xf>
    <xf numFmtId="0" fontId="36" fillId="0" borderId="0" applyNumberFormat="0" applyFill="0" applyBorder="0" applyAlignment="0" applyProtection="0"/>
    <xf numFmtId="0" fontId="37" fillId="0" borderId="0" applyNumberFormat="0" applyFill="0" applyBorder="0" applyAlignment="0" applyProtection="0"/>
    <xf numFmtId="0" fontId="39" fillId="0" borderId="27" applyNumberFormat="0" applyFill="0" applyAlignment="0" applyProtection="0"/>
    <xf numFmtId="0" fontId="39" fillId="0" borderId="28" applyNumberFormat="0" applyFill="0" applyAlignment="0" applyProtection="0"/>
    <xf numFmtId="0" fontId="40" fillId="0" borderId="29" applyNumberFormat="0" applyFill="0" applyAlignment="0" applyProtection="0"/>
    <xf numFmtId="0" fontId="40" fillId="0" borderId="30" applyNumberFormat="0" applyFill="0" applyAlignment="0" applyProtection="0"/>
    <xf numFmtId="0" fontId="41" fillId="0" borderId="28" applyNumberFormat="0" applyFill="0" applyAlignment="0" applyProtection="0"/>
    <xf numFmtId="0" fontId="41" fillId="0" borderId="0" applyNumberFormat="0" applyFill="0" applyBorder="0" applyAlignment="0" applyProtection="0"/>
    <xf numFmtId="0" fontId="38" fillId="0" borderId="0" applyNumberFormat="0" applyFill="0" applyBorder="0" applyAlignment="0" applyProtection="0"/>
    <xf numFmtId="0" fontId="24" fillId="0" borderId="31" applyNumberFormat="0" applyFill="0" applyAlignment="0" applyProtection="0"/>
    <xf numFmtId="0" fontId="24" fillId="0" borderId="31" applyNumberFormat="0" applyFill="0" applyAlignment="0" applyProtection="0"/>
    <xf numFmtId="0" fontId="42" fillId="56" borderId="0" applyNumberFormat="0" applyBorder="0" applyAlignment="0" applyProtection="0"/>
    <xf numFmtId="0" fontId="43" fillId="57" borderId="0" applyNumberFormat="0" applyBorder="0" applyAlignment="0" applyProtection="0"/>
    <xf numFmtId="168" fontId="25" fillId="0" borderId="0" applyFont="0" applyFill="0" applyBorder="0" applyAlignment="0" applyProtection="0"/>
    <xf numFmtId="0" fontId="8" fillId="12" borderId="0" applyNumberFormat="0" applyBorder="0" applyAlignment="0" applyProtection="0"/>
    <xf numFmtId="0" fontId="25" fillId="0" borderId="0"/>
    <xf numFmtId="0" fontId="58" fillId="0" borderId="0"/>
    <xf numFmtId="0" fontId="59" fillId="0" borderId="0"/>
    <xf numFmtId="0" fontId="25" fillId="0" borderId="0"/>
    <xf numFmtId="0" fontId="25" fillId="0" borderId="0">
      <alignment vertical="top"/>
    </xf>
    <xf numFmtId="0" fontId="8" fillId="0" borderId="0"/>
    <xf numFmtId="0" fontId="64" fillId="0" borderId="0"/>
    <xf numFmtId="0" fontId="25" fillId="0" borderId="0"/>
    <xf numFmtId="0" fontId="25" fillId="0" borderId="0"/>
    <xf numFmtId="0" fontId="8" fillId="0" borderId="0"/>
    <xf numFmtId="9" fontId="25"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331">
    <xf numFmtId="0" fontId="0" fillId="0" borderId="0" xfId="0"/>
    <xf numFmtId="0" fontId="4" fillId="0" borderId="1" xfId="0" applyFont="1" applyBorder="1" applyAlignment="1">
      <alignment vertical="center" wrapText="1"/>
    </xf>
    <xf numFmtId="0" fontId="4" fillId="2" borderId="1" xfId="192" applyFont="1" applyFill="1" applyBorder="1" applyAlignment="1">
      <alignment horizontal="center" vertical="center" wrapText="1"/>
    </xf>
    <xf numFmtId="0" fontId="3" fillId="0" borderId="1" xfId="192" applyFont="1" applyBorder="1" applyAlignment="1">
      <alignment vertical="top" wrapText="1"/>
    </xf>
    <xf numFmtId="0" fontId="5" fillId="0" borderId="1" xfId="192" applyFont="1" applyBorder="1" applyAlignment="1">
      <alignment vertical="top" wrapText="1"/>
    </xf>
    <xf numFmtId="0" fontId="3" fillId="0" borderId="1" xfId="192" applyFont="1" applyBorder="1" applyAlignment="1">
      <alignment horizontal="left" vertical="top" wrapText="1"/>
    </xf>
    <xf numFmtId="0" fontId="4" fillId="0" borderId="1" xfId="0" applyFont="1" applyBorder="1" applyAlignment="1">
      <alignment vertical="center"/>
    </xf>
    <xf numFmtId="0" fontId="0" fillId="0" borderId="0" xfId="0" applyAlignment="1">
      <alignment vertical="center" wrapText="1"/>
    </xf>
    <xf numFmtId="0" fontId="63" fillId="0" borderId="0" xfId="0" applyFont="1"/>
    <xf numFmtId="0" fontId="2" fillId="0" borderId="0" xfId="0" applyFont="1" applyAlignment="1">
      <alignment vertical="center" wrapText="1"/>
    </xf>
    <xf numFmtId="0" fontId="3" fillId="0" borderId="0" xfId="0" applyFont="1"/>
    <xf numFmtId="0" fontId="6" fillId="0" borderId="0" xfId="1" quotePrefix="1"/>
    <xf numFmtId="0" fontId="4" fillId="2" borderId="1" xfId="0" applyFont="1" applyFill="1" applyBorder="1" applyAlignment="1">
      <alignment horizontal="center" vertical="center"/>
    </xf>
    <xf numFmtId="0" fontId="4" fillId="2" borderId="1" xfId="135" applyFont="1" applyFill="1" applyBorder="1" applyAlignment="1">
      <alignment horizontal="center" vertical="center" wrapText="1"/>
    </xf>
    <xf numFmtId="0" fontId="61" fillId="0" borderId="0" xfId="0" applyFont="1"/>
    <xf numFmtId="0" fontId="1" fillId="0" borderId="0" xfId="0" applyFont="1"/>
    <xf numFmtId="0" fontId="1" fillId="0" borderId="0" xfId="0" applyFont="1" applyAlignment="1">
      <alignment horizontal="left" vertical="top"/>
    </xf>
    <xf numFmtId="0" fontId="0" fillId="0" borderId="0" xfId="0" applyAlignment="1">
      <alignment vertical="center"/>
    </xf>
    <xf numFmtId="0" fontId="0" fillId="0" borderId="0" xfId="0" applyAlignment="1">
      <alignment horizontal="center" vertical="center" wrapText="1"/>
    </xf>
    <xf numFmtId="3" fontId="0" fillId="0" borderId="0" xfId="0" applyNumberFormat="1"/>
    <xf numFmtId="0" fontId="3" fillId="0" borderId="35" xfId="135" applyFont="1" applyBorder="1" applyAlignment="1">
      <alignment horizontal="left" vertical="center" wrapText="1"/>
    </xf>
    <xf numFmtId="0" fontId="3" fillId="0" borderId="1" xfId="135" applyFont="1" applyBorder="1" applyAlignment="1">
      <alignment horizontal="left" vertical="center" wrapText="1"/>
    </xf>
    <xf numFmtId="0" fontId="5" fillId="0" borderId="1" xfId="135" applyFont="1" applyBorder="1" applyAlignment="1">
      <alignment vertical="center" wrapText="1"/>
    </xf>
    <xf numFmtId="0" fontId="3" fillId="0" borderId="1" xfId="135" applyFont="1" applyBorder="1" applyAlignment="1">
      <alignment vertical="center" wrapText="1"/>
    </xf>
    <xf numFmtId="0" fontId="5" fillId="0" borderId="1" xfId="135" applyFont="1" applyBorder="1" applyAlignment="1">
      <alignment horizontal="left" vertical="center" wrapText="1"/>
    </xf>
    <xf numFmtId="0" fontId="5" fillId="0" borderId="1" xfId="192" applyFont="1" applyBorder="1" applyAlignment="1">
      <alignment horizontal="left" vertical="top" wrapText="1"/>
    </xf>
    <xf numFmtId="0" fontId="3" fillId="0" borderId="1" xfId="192" applyFont="1" applyBorder="1" applyAlignment="1">
      <alignment horizontal="left" vertical="center" wrapText="1"/>
    </xf>
    <xf numFmtId="0" fontId="5" fillId="0" borderId="1" xfId="192" applyFont="1" applyBorder="1" applyAlignment="1">
      <alignment horizontal="left" vertical="center" wrapText="1"/>
    </xf>
    <xf numFmtId="0" fontId="5" fillId="0" borderId="1" xfId="192" applyFont="1" applyBorder="1" applyAlignment="1">
      <alignment vertical="center" wrapText="1"/>
    </xf>
    <xf numFmtId="0" fontId="3" fillId="0" borderId="1" xfId="0" applyFont="1" applyBorder="1" applyAlignment="1">
      <alignment horizontal="left" vertical="center"/>
    </xf>
    <xf numFmtId="0" fontId="3" fillId="0" borderId="1" xfId="135"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0" xfId="135" applyFont="1" applyAlignment="1">
      <alignment horizontal="left" vertical="top" wrapText="1"/>
    </xf>
    <xf numFmtId="0" fontId="3" fillId="0" borderId="1" xfId="0" applyFont="1" applyBorder="1" applyAlignment="1">
      <alignment horizontal="left" vertical="center" wrapText="1"/>
    </xf>
    <xf numFmtId="0" fontId="60" fillId="0" borderId="0" xfId="1" quotePrefix="1" applyFont="1"/>
    <xf numFmtId="0" fontId="4" fillId="0" borderId="37" xfId="0" applyFont="1" applyBorder="1" applyAlignment="1">
      <alignment vertical="center"/>
    </xf>
    <xf numFmtId="0" fontId="0" fillId="0" borderId="0" xfId="0" applyAlignment="1">
      <alignment wrapText="1"/>
    </xf>
    <xf numFmtId="0" fontId="4" fillId="0" borderId="4" xfId="0" applyFont="1" applyBorder="1" applyAlignment="1">
      <alignment vertical="center"/>
    </xf>
    <xf numFmtId="0" fontId="6" fillId="0" borderId="0" xfId="1"/>
    <xf numFmtId="0" fontId="3" fillId="0" borderId="37" xfId="0" applyFont="1" applyBorder="1" applyAlignment="1">
      <alignment vertical="center"/>
    </xf>
    <xf numFmtId="0" fontId="3" fillId="0" borderId="1" xfId="0" applyFont="1" applyBorder="1"/>
    <xf numFmtId="0" fontId="6" fillId="0" borderId="1" xfId="1" applyBorder="1" applyAlignment="1">
      <alignment horizontal="center" wrapText="1"/>
    </xf>
    <xf numFmtId="0" fontId="3" fillId="0" borderId="1" xfId="135" applyFont="1" applyBorder="1" applyAlignment="1">
      <alignment vertical="center"/>
    </xf>
    <xf numFmtId="0" fontId="6" fillId="0" borderId="1" xfId="1" applyBorder="1" applyAlignment="1">
      <alignment vertical="center" wrapText="1"/>
    </xf>
    <xf numFmtId="0" fontId="62" fillId="0" borderId="34" xfId="1" applyFont="1" applyFill="1" applyBorder="1" applyAlignment="1">
      <alignment horizontal="left" vertical="center" wrapText="1"/>
    </xf>
    <xf numFmtId="0" fontId="69" fillId="0" borderId="34" xfId="1" applyFont="1" applyFill="1" applyBorder="1" applyAlignment="1">
      <alignment horizontal="left" vertical="center" wrapText="1"/>
    </xf>
    <xf numFmtId="0" fontId="68" fillId="0" borderId="0" xfId="0" applyFont="1" applyAlignment="1">
      <alignment horizontal="center" vertical="center" wrapText="1"/>
    </xf>
    <xf numFmtId="0" fontId="5" fillId="0" borderId="5" xfId="0" applyFont="1" applyBorder="1" applyAlignment="1">
      <alignment horizontal="left" vertical="center" wrapText="1"/>
    </xf>
    <xf numFmtId="0" fontId="63" fillId="0" borderId="0" xfId="0" applyFont="1" applyAlignment="1">
      <alignment wrapText="1"/>
    </xf>
    <xf numFmtId="0" fontId="71" fillId="0" borderId="0" xfId="0" applyFont="1"/>
    <xf numFmtId="0" fontId="2" fillId="0" borderId="0" xfId="0" applyFont="1"/>
    <xf numFmtId="0" fontId="3" fillId="0" borderId="0" xfId="0" applyFont="1" applyAlignment="1">
      <alignment vertical="center"/>
    </xf>
    <xf numFmtId="0" fontId="67" fillId="0" borderId="0" xfId="0" applyFont="1"/>
    <xf numFmtId="0" fontId="68" fillId="0" borderId="0" xfId="0" applyFont="1"/>
    <xf numFmtId="0" fontId="65" fillId="0" borderId="0" xfId="0" applyFont="1"/>
    <xf numFmtId="0" fontId="65" fillId="0" borderId="0" xfId="0" applyFont="1" applyAlignment="1">
      <alignment vertical="center"/>
    </xf>
    <xf numFmtId="171" fontId="65" fillId="58" borderId="1" xfId="0" applyNumberFormat="1" applyFont="1" applyFill="1" applyBorder="1" applyAlignment="1">
      <alignment horizontal="right" vertical="center"/>
    </xf>
    <xf numFmtId="0" fontId="6" fillId="0" borderId="1" xfId="1" applyBorder="1" applyAlignment="1">
      <alignment vertical="top" wrapText="1"/>
    </xf>
    <xf numFmtId="0" fontId="0" fillId="0" borderId="1" xfId="0" applyBorder="1"/>
    <xf numFmtId="0" fontId="6" fillId="0" borderId="1" xfId="1" applyBorder="1" applyAlignment="1">
      <alignment horizontal="left" vertical="center"/>
    </xf>
    <xf numFmtId="0" fontId="70" fillId="0" borderId="0" xfId="0" applyFont="1"/>
    <xf numFmtId="171" fontId="67" fillId="0" borderId="0" xfId="0" applyNumberFormat="1" applyFont="1"/>
    <xf numFmtId="0" fontId="3"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135" applyFont="1" applyFill="1" applyBorder="1" applyAlignment="1">
      <alignment horizontal="center" vertical="center" wrapText="1"/>
    </xf>
    <xf numFmtId="0" fontId="2" fillId="0" borderId="1" xfId="0" applyFont="1" applyBorder="1" applyAlignment="1">
      <alignment vertical="center"/>
    </xf>
    <xf numFmtId="0" fontId="67" fillId="0" borderId="1" xfId="135" applyFont="1" applyBorder="1" applyAlignment="1">
      <alignment vertical="center" wrapText="1"/>
    </xf>
    <xf numFmtId="0" fontId="0" fillId="0" borderId="1" xfId="135" applyFont="1" applyBorder="1" applyAlignment="1">
      <alignment vertical="center"/>
    </xf>
    <xf numFmtId="0" fontId="2" fillId="0" borderId="1" xfId="0" applyFont="1" applyBorder="1" applyAlignment="1">
      <alignment vertical="center" wrapText="1"/>
    </xf>
    <xf numFmtId="0" fontId="0" fillId="0" borderId="1" xfId="135" applyFont="1" applyBorder="1" applyAlignment="1">
      <alignment vertical="center" wrapText="1"/>
    </xf>
    <xf numFmtId="0" fontId="4" fillId="2" borderId="1" xfId="0" applyFont="1" applyFill="1" applyBorder="1" applyAlignment="1">
      <alignment horizontal="center" vertical="center" wrapText="1"/>
    </xf>
    <xf numFmtId="165" fontId="65" fillId="58" borderId="1" xfId="0" applyNumberFormat="1" applyFont="1" applyFill="1" applyBorder="1" applyAlignment="1">
      <alignment horizontal="right" vertical="center"/>
    </xf>
    <xf numFmtId="0" fontId="62" fillId="0" borderId="6" xfId="1" applyFont="1" applyFill="1" applyBorder="1" applyAlignment="1">
      <alignment horizontal="left" vertical="center" wrapText="1"/>
    </xf>
    <xf numFmtId="0" fontId="65" fillId="58" borderId="1" xfId="0" applyFont="1" applyFill="1" applyBorder="1" applyAlignment="1">
      <alignment horizontal="left" vertical="center" wrapText="1"/>
    </xf>
    <xf numFmtId="0" fontId="65" fillId="58" borderId="1" xfId="0" applyFont="1" applyFill="1" applyBorder="1" applyAlignment="1">
      <alignment horizontal="center" vertical="center" wrapText="1"/>
    </xf>
    <xf numFmtId="171" fontId="65" fillId="58" borderId="1" xfId="813" applyNumberFormat="1" applyFont="1" applyFill="1" applyBorder="1" applyAlignment="1">
      <alignment horizontal="center" vertical="center" wrapText="1"/>
    </xf>
    <xf numFmtId="0" fontId="5" fillId="58" borderId="1" xfId="0" applyFont="1" applyFill="1" applyBorder="1" applyAlignment="1">
      <alignment horizontal="center" vertical="center" wrapText="1"/>
    </xf>
    <xf numFmtId="0" fontId="5" fillId="58" borderId="1" xfId="0" applyFont="1" applyFill="1" applyBorder="1" applyAlignment="1">
      <alignment horizontal="center" vertical="center"/>
    </xf>
    <xf numFmtId="0" fontId="65" fillId="58" borderId="1" xfId="0" applyFont="1" applyFill="1" applyBorder="1" applyAlignment="1">
      <alignment vertical="center" wrapText="1"/>
    </xf>
    <xf numFmtId="0" fontId="63" fillId="58" borderId="1" xfId="0" applyFont="1" applyFill="1" applyBorder="1" applyAlignment="1">
      <alignment horizontal="left" vertical="center" wrapText="1"/>
    </xf>
    <xf numFmtId="3" fontId="65" fillId="58" borderId="1" xfId="0" applyNumberFormat="1" applyFont="1" applyFill="1" applyBorder="1" applyAlignment="1">
      <alignment horizontal="right"/>
    </xf>
    <xf numFmtId="3" fontId="65" fillId="58" borderId="1" xfId="0" applyNumberFormat="1" applyFont="1" applyFill="1" applyBorder="1" applyAlignment="1">
      <alignment horizontal="right" vertical="center"/>
    </xf>
    <xf numFmtId="173" fontId="65" fillId="58" borderId="1" xfId="880" applyNumberFormat="1" applyFont="1" applyFill="1" applyBorder="1" applyAlignment="1">
      <alignment horizontal="right" vertical="center"/>
    </xf>
    <xf numFmtId="0" fontId="5" fillId="58" borderId="7" xfId="0" applyFont="1" applyFill="1" applyBorder="1" applyAlignment="1">
      <alignment horizontal="center" vertical="center" wrapText="1"/>
    </xf>
    <xf numFmtId="173" fontId="65" fillId="58" borderId="7" xfId="880" applyNumberFormat="1" applyFont="1" applyFill="1" applyBorder="1" applyAlignment="1">
      <alignment horizontal="right" vertical="center"/>
    </xf>
    <xf numFmtId="0" fontId="0" fillId="58" borderId="0" xfId="0" applyFill="1"/>
    <xf numFmtId="0" fontId="65" fillId="58" borderId="1" xfId="0" applyFont="1" applyFill="1" applyBorder="1" applyAlignment="1">
      <alignment wrapText="1"/>
    </xf>
    <xf numFmtId="3" fontId="65" fillId="58" borderId="7" xfId="0" applyNumberFormat="1" applyFont="1" applyFill="1" applyBorder="1" applyAlignment="1">
      <alignment horizontal="right" vertical="center"/>
    </xf>
    <xf numFmtId="0" fontId="4" fillId="2" borderId="32" xfId="0" applyFont="1" applyFill="1" applyBorder="1" applyAlignment="1">
      <alignment horizontal="center" vertical="center"/>
    </xf>
    <xf numFmtId="0" fontId="4" fillId="2" borderId="3" xfId="192" applyFont="1" applyFill="1" applyBorder="1" applyAlignment="1">
      <alignment horizontal="center" vertical="center" wrapText="1"/>
    </xf>
    <xf numFmtId="0" fontId="4" fillId="0" borderId="34" xfId="0" applyFont="1" applyBorder="1" applyAlignment="1">
      <alignment vertical="center"/>
    </xf>
    <xf numFmtId="0" fontId="3" fillId="0" borderId="5" xfId="192" applyFont="1" applyBorder="1" applyAlignment="1">
      <alignment horizontal="left" vertical="center" wrapText="1"/>
    </xf>
    <xf numFmtId="0" fontId="5" fillId="0" borderId="5" xfId="192" applyFont="1" applyBorder="1" applyAlignment="1">
      <alignment horizontal="left" vertical="center" wrapText="1"/>
    </xf>
    <xf numFmtId="0" fontId="4" fillId="0" borderId="34" xfId="0" applyFont="1" applyBorder="1" applyAlignment="1">
      <alignment vertical="center" wrapText="1"/>
    </xf>
    <xf numFmtId="0" fontId="4" fillId="0" borderId="6" xfId="0" applyFont="1" applyBorder="1" applyAlignment="1">
      <alignment vertical="center"/>
    </xf>
    <xf numFmtId="0" fontId="6" fillId="0" borderId="40" xfId="1" applyBorder="1"/>
    <xf numFmtId="0" fontId="4" fillId="2" borderId="3" xfId="135" applyFont="1" applyFill="1" applyBorder="1" applyAlignment="1">
      <alignment horizontal="center" vertical="center" wrapText="1"/>
    </xf>
    <xf numFmtId="0" fontId="5" fillId="0" borderId="5" xfId="135" applyFont="1" applyBorder="1" applyAlignment="1">
      <alignment vertical="center" wrapText="1"/>
    </xf>
    <xf numFmtId="0" fontId="3" fillId="0" borderId="5" xfId="135" applyFont="1" applyBorder="1" applyAlignment="1">
      <alignment vertical="center"/>
    </xf>
    <xf numFmtId="0" fontId="3" fillId="0" borderId="5" xfId="135" applyFont="1" applyBorder="1" applyAlignment="1">
      <alignment vertical="center" wrapText="1"/>
    </xf>
    <xf numFmtId="0" fontId="6" fillId="0" borderId="39" xfId="1" applyBorder="1"/>
    <xf numFmtId="0" fontId="6" fillId="0" borderId="41" xfId="1" applyBorder="1" applyAlignment="1">
      <alignment vertical="top"/>
    </xf>
    <xf numFmtId="0" fontId="4" fillId="58" borderId="1" xfId="0" applyFont="1" applyFill="1" applyBorder="1" applyAlignment="1">
      <alignment vertical="center"/>
    </xf>
    <xf numFmtId="0" fontId="3" fillId="58" borderId="1" xfId="135" applyFont="1" applyFill="1" applyBorder="1" applyAlignment="1">
      <alignment horizontal="left" vertical="center" wrapText="1"/>
    </xf>
    <xf numFmtId="0" fontId="5" fillId="58" borderId="1" xfId="135" applyFont="1" applyFill="1" applyBorder="1" applyAlignment="1">
      <alignment vertical="center" wrapText="1"/>
    </xf>
    <xf numFmtId="0" fontId="4" fillId="58" borderId="4" xfId="0" applyFont="1" applyFill="1" applyBorder="1" applyAlignment="1">
      <alignment vertical="center"/>
    </xf>
    <xf numFmtId="0" fontId="4" fillId="58" borderId="1" xfId="0" applyFont="1" applyFill="1" applyBorder="1" applyAlignment="1">
      <alignment vertical="center" wrapText="1"/>
    </xf>
    <xf numFmtId="0" fontId="3" fillId="58" borderId="1" xfId="0" applyFont="1" applyFill="1" applyBorder="1"/>
    <xf numFmtId="0" fontId="65" fillId="58" borderId="7" xfId="0" applyFont="1" applyFill="1" applyBorder="1" applyAlignment="1">
      <alignment horizontal="center" vertical="center" wrapText="1"/>
    </xf>
    <xf numFmtId="0" fontId="65" fillId="58" borderId="2" xfId="0" applyFont="1" applyFill="1" applyBorder="1" applyAlignment="1">
      <alignment horizontal="left" vertical="center" wrapText="1"/>
    </xf>
    <xf numFmtId="0" fontId="65" fillId="58" borderId="2" xfId="0" applyFont="1" applyFill="1" applyBorder="1" applyAlignment="1">
      <alignment horizontal="center" vertical="center" wrapText="1"/>
    </xf>
    <xf numFmtId="0" fontId="5" fillId="58" borderId="33" xfId="0" applyFont="1" applyFill="1" applyBorder="1" applyAlignment="1">
      <alignment horizontal="center" vertical="center" wrapText="1"/>
    </xf>
    <xf numFmtId="0" fontId="5" fillId="58" borderId="2" xfId="0" applyFont="1" applyFill="1" applyBorder="1" applyAlignment="1">
      <alignment horizontal="center" vertical="center" wrapText="1"/>
    </xf>
    <xf numFmtId="0" fontId="5" fillId="58" borderId="2" xfId="0" applyFont="1" applyFill="1" applyBorder="1" applyAlignment="1">
      <alignment horizontal="center" vertical="center"/>
    </xf>
    <xf numFmtId="0" fontId="5" fillId="58" borderId="7" xfId="0" applyFont="1" applyFill="1" applyBorder="1" applyAlignment="1">
      <alignment horizontal="center" vertical="center"/>
    </xf>
    <xf numFmtId="0" fontId="65" fillId="58" borderId="2" xfId="0" applyFont="1" applyFill="1" applyBorder="1" applyAlignment="1">
      <alignment vertical="center" wrapText="1"/>
    </xf>
    <xf numFmtId="165" fontId="65" fillId="58" borderId="2" xfId="0" applyNumberFormat="1" applyFont="1" applyFill="1" applyBorder="1" applyAlignment="1">
      <alignment horizontal="right" vertical="center"/>
    </xf>
    <xf numFmtId="0" fontId="65" fillId="58" borderId="7" xfId="0" applyFont="1" applyFill="1" applyBorder="1" applyAlignment="1">
      <alignment vertical="center" wrapText="1"/>
    </xf>
    <xf numFmtId="165" fontId="65" fillId="58" borderId="7" xfId="0" applyNumberFormat="1" applyFont="1" applyFill="1" applyBorder="1" applyAlignment="1">
      <alignment horizontal="right" vertical="center"/>
    </xf>
    <xf numFmtId="165" fontId="65" fillId="58" borderId="8" xfId="0" applyNumberFormat="1" applyFont="1" applyFill="1" applyBorder="1" applyAlignment="1">
      <alignment horizontal="right" vertical="center"/>
    </xf>
    <xf numFmtId="171" fontId="65" fillId="58" borderId="2" xfId="0" applyNumberFormat="1" applyFont="1" applyFill="1" applyBorder="1" applyAlignment="1">
      <alignment horizontal="right" vertical="center"/>
    </xf>
    <xf numFmtId="171" fontId="65" fillId="58" borderId="7" xfId="0" applyNumberFormat="1" applyFont="1" applyFill="1" applyBorder="1" applyAlignment="1">
      <alignment horizontal="right" vertical="center"/>
    </xf>
    <xf numFmtId="0" fontId="65" fillId="58" borderId="33" xfId="0" applyFont="1" applyFill="1" applyBorder="1" applyAlignment="1">
      <alignment horizontal="left" vertical="center" wrapText="1"/>
    </xf>
    <xf numFmtId="0" fontId="63" fillId="58" borderId="7" xfId="0" applyFont="1" applyFill="1" applyBorder="1" applyAlignment="1">
      <alignment horizontal="left" vertical="center" wrapText="1"/>
    </xf>
    <xf numFmtId="3" fontId="65" fillId="58" borderId="2" xfId="0" applyNumberFormat="1" applyFont="1" applyFill="1" applyBorder="1" applyAlignment="1">
      <alignment horizontal="right"/>
    </xf>
    <xf numFmtId="0" fontId="63" fillId="58" borderId="4" xfId="0" applyFont="1" applyFill="1" applyBorder="1" applyAlignment="1">
      <alignment horizontal="left" vertical="center" wrapText="1"/>
    </xf>
    <xf numFmtId="3" fontId="65" fillId="58" borderId="33" xfId="0" applyNumberFormat="1" applyFont="1" applyFill="1" applyBorder="1" applyAlignment="1">
      <alignment horizontal="right" vertical="center"/>
    </xf>
    <xf numFmtId="3" fontId="65" fillId="58" borderId="2" xfId="0" applyNumberFormat="1" applyFont="1" applyFill="1" applyBorder="1" applyAlignment="1">
      <alignment horizontal="right" vertical="center"/>
    </xf>
    <xf numFmtId="0" fontId="65" fillId="58" borderId="2" xfId="0" applyFont="1" applyFill="1" applyBorder="1" applyAlignment="1">
      <alignment wrapText="1"/>
    </xf>
    <xf numFmtId="0" fontId="65" fillId="58" borderId="7" xfId="0" applyFont="1" applyFill="1" applyBorder="1" applyAlignment="1">
      <alignment wrapText="1"/>
    </xf>
    <xf numFmtId="173" fontId="65" fillId="58" borderId="33" xfId="880" applyNumberFormat="1" applyFont="1" applyFill="1" applyBorder="1" applyAlignment="1">
      <alignment horizontal="right" vertical="center"/>
    </xf>
    <xf numFmtId="173" fontId="65" fillId="58" borderId="2" xfId="880" applyNumberFormat="1" applyFont="1" applyFill="1" applyBorder="1" applyAlignment="1">
      <alignment horizontal="right" vertical="center"/>
    </xf>
    <xf numFmtId="0" fontId="6" fillId="0" borderId="35" xfId="1" applyBorder="1" applyAlignment="1">
      <alignment vertical="center"/>
    </xf>
    <xf numFmtId="0" fontId="6" fillId="0" borderId="1" xfId="1" applyBorder="1" applyAlignment="1">
      <alignment vertical="center"/>
    </xf>
    <xf numFmtId="3" fontId="65" fillId="58" borderId="3" xfId="0" applyNumberFormat="1" applyFont="1" applyFill="1" applyBorder="1" applyAlignment="1">
      <alignment horizontal="right"/>
    </xf>
    <xf numFmtId="0" fontId="6" fillId="0" borderId="35" xfId="1" applyBorder="1"/>
    <xf numFmtId="0" fontId="0" fillId="0" borderId="36" xfId="0" applyBorder="1"/>
    <xf numFmtId="0" fontId="6" fillId="0" borderId="1" xfId="1" applyBorder="1" applyAlignment="1">
      <alignment vertical="top"/>
    </xf>
    <xf numFmtId="0" fontId="72" fillId="0" borderId="0" xfId="0" applyFont="1"/>
    <xf numFmtId="0" fontId="6" fillId="0" borderId="1" xfId="1" applyBorder="1" applyAlignment="1">
      <alignment wrapText="1"/>
    </xf>
    <xf numFmtId="0" fontId="72" fillId="0" borderId="0" xfId="0" applyFont="1" applyAlignment="1">
      <alignment wrapText="1"/>
    </xf>
    <xf numFmtId="0" fontId="62" fillId="0" borderId="34" xfId="1" applyFont="1" applyFill="1" applyBorder="1" applyAlignment="1">
      <alignment vertical="center"/>
    </xf>
    <xf numFmtId="0" fontId="5" fillId="0" borderId="8" xfId="0" applyFont="1" applyBorder="1" applyAlignment="1">
      <alignment horizontal="left" vertical="center" wrapText="1"/>
    </xf>
    <xf numFmtId="3" fontId="65" fillId="58" borderId="33" xfId="0" applyNumberFormat="1" applyFont="1" applyFill="1" applyBorder="1" applyAlignment="1">
      <alignment horizontal="right"/>
    </xf>
    <xf numFmtId="3" fontId="65" fillId="58" borderId="3" xfId="0" applyNumberFormat="1" applyFont="1" applyFill="1" applyBorder="1" applyAlignment="1">
      <alignment horizontal="right" vertical="center"/>
    </xf>
    <xf numFmtId="3" fontId="65" fillId="58" borderId="5" xfId="0" applyNumberFormat="1" applyFont="1" applyFill="1" applyBorder="1" applyAlignment="1">
      <alignment horizontal="right" vertical="center"/>
    </xf>
    <xf numFmtId="3" fontId="65" fillId="58" borderId="8" xfId="0" applyNumberFormat="1" applyFont="1" applyFill="1" applyBorder="1" applyAlignment="1">
      <alignment horizontal="right" vertical="center"/>
    </xf>
    <xf numFmtId="3" fontId="65" fillId="0" borderId="3" xfId="0" applyNumberFormat="1" applyFont="1" applyBorder="1" applyAlignment="1">
      <alignment horizontal="right" vertical="center"/>
    </xf>
    <xf numFmtId="3" fontId="65" fillId="0" borderId="5" xfId="0" applyNumberFormat="1" applyFont="1" applyBorder="1" applyAlignment="1">
      <alignment horizontal="right" vertical="center"/>
    </xf>
    <xf numFmtId="3" fontId="65" fillId="0" borderId="8" xfId="0" applyNumberFormat="1" applyFont="1" applyBorder="1" applyAlignment="1">
      <alignment horizontal="right" vertical="center"/>
    </xf>
    <xf numFmtId="173" fontId="65" fillId="0" borderId="2" xfId="880" applyNumberFormat="1" applyFont="1" applyFill="1" applyBorder="1" applyAlignment="1">
      <alignment horizontal="right" vertical="center"/>
    </xf>
    <xf numFmtId="173" fontId="65" fillId="58" borderId="3" xfId="880" applyNumberFormat="1" applyFont="1" applyFill="1" applyBorder="1" applyAlignment="1">
      <alignment horizontal="right" vertical="center"/>
    </xf>
    <xf numFmtId="3" fontId="65" fillId="0" borderId="1" xfId="0" applyNumberFormat="1" applyFont="1" applyBorder="1" applyAlignment="1">
      <alignment horizontal="right" vertical="center"/>
    </xf>
    <xf numFmtId="3" fontId="65" fillId="0" borderId="7" xfId="0" applyNumberFormat="1" applyFont="1" applyBorder="1" applyAlignment="1">
      <alignment horizontal="right" vertical="center"/>
    </xf>
    <xf numFmtId="0" fontId="65" fillId="58" borderId="7" xfId="0" applyFont="1" applyFill="1" applyBorder="1" applyAlignment="1">
      <alignment horizontal="right" vertical="center"/>
    </xf>
    <xf numFmtId="171" fontId="65" fillId="58" borderId="33" xfId="0" applyNumberFormat="1" applyFont="1" applyFill="1" applyBorder="1" applyAlignment="1">
      <alignment horizontal="right" vertical="center"/>
    </xf>
    <xf numFmtId="0" fontId="65" fillId="58" borderId="0" xfId="0" applyFont="1" applyFill="1"/>
    <xf numFmtId="0" fontId="65" fillId="2" borderId="7" xfId="0" applyFont="1" applyFill="1" applyBorder="1" applyAlignment="1">
      <alignment horizontal="center" vertical="center"/>
    </xf>
    <xf numFmtId="0" fontId="65" fillId="2" borderId="8" xfId="0" applyFont="1" applyFill="1" applyBorder="1" applyAlignment="1">
      <alignment horizontal="center" vertical="center"/>
    </xf>
    <xf numFmtId="0" fontId="5" fillId="58" borderId="4" xfId="0" applyFont="1" applyFill="1" applyBorder="1" applyAlignment="1">
      <alignment horizontal="center" vertical="center" wrapText="1"/>
    </xf>
    <xf numFmtId="0" fontId="65" fillId="58" borderId="2" xfId="0" applyFont="1" applyFill="1" applyBorder="1" applyAlignment="1">
      <alignment horizontal="right" vertical="center"/>
    </xf>
    <xf numFmtId="0" fontId="65" fillId="58" borderId="3" xfId="0" applyFont="1" applyFill="1" applyBorder="1" applyAlignment="1">
      <alignment horizontal="right" vertical="center"/>
    </xf>
    <xf numFmtId="0" fontId="65" fillId="58" borderId="1" xfId="0" applyFont="1" applyFill="1" applyBorder="1" applyAlignment="1">
      <alignment horizontal="right" vertical="center"/>
    </xf>
    <xf numFmtId="0" fontId="65" fillId="58" borderId="5" xfId="0" applyFont="1" applyFill="1" applyBorder="1" applyAlignment="1">
      <alignment horizontal="right" vertical="center"/>
    </xf>
    <xf numFmtId="0" fontId="65" fillId="58" borderId="8" xfId="0" applyFont="1" applyFill="1" applyBorder="1" applyAlignment="1">
      <alignment horizontal="right" vertical="center"/>
    </xf>
    <xf numFmtId="171" fontId="65" fillId="58" borderId="2" xfId="813" applyNumberFormat="1" applyFont="1" applyFill="1" applyBorder="1" applyAlignment="1">
      <alignment horizontal="right" vertical="center" wrapText="1"/>
    </xf>
    <xf numFmtId="171" fontId="65" fillId="58" borderId="1" xfId="813" applyNumberFormat="1" applyFont="1" applyFill="1" applyBorder="1" applyAlignment="1">
      <alignment horizontal="right" vertical="center" wrapText="1"/>
    </xf>
    <xf numFmtId="171" fontId="65" fillId="58" borderId="7" xfId="813" applyNumberFormat="1" applyFont="1" applyFill="1" applyBorder="1" applyAlignment="1">
      <alignment horizontal="right" vertical="center" wrapText="1"/>
    </xf>
    <xf numFmtId="2" fontId="65" fillId="58" borderId="2" xfId="0" applyNumberFormat="1" applyFont="1" applyFill="1" applyBorder="1" applyAlignment="1">
      <alignment horizontal="right" vertical="center"/>
    </xf>
    <xf numFmtId="171" fontId="65" fillId="58" borderId="3" xfId="0" applyNumberFormat="1" applyFont="1" applyFill="1" applyBorder="1" applyAlignment="1">
      <alignment horizontal="right" vertical="center"/>
    </xf>
    <xf numFmtId="2" fontId="65" fillId="58" borderId="1" xfId="0" applyNumberFormat="1" applyFont="1" applyFill="1" applyBorder="1" applyAlignment="1">
      <alignment horizontal="right" vertical="center"/>
    </xf>
    <xf numFmtId="171" fontId="65" fillId="58" borderId="5" xfId="0" applyNumberFormat="1" applyFont="1" applyFill="1" applyBorder="1" applyAlignment="1">
      <alignment horizontal="right" vertical="center"/>
    </xf>
    <xf numFmtId="2" fontId="65" fillId="58" borderId="7" xfId="0" applyNumberFormat="1" applyFont="1" applyFill="1" applyBorder="1" applyAlignment="1">
      <alignment horizontal="right" vertical="center"/>
    </xf>
    <xf numFmtId="171" fontId="65" fillId="58" borderId="8" xfId="0" applyNumberFormat="1" applyFont="1" applyFill="1" applyBorder="1" applyAlignment="1">
      <alignment horizontal="right" vertical="center"/>
    </xf>
    <xf numFmtId="4" fontId="65" fillId="58" borderId="2" xfId="0" applyNumberFormat="1" applyFont="1" applyFill="1" applyBorder="1" applyAlignment="1">
      <alignment horizontal="right" vertical="center"/>
    </xf>
    <xf numFmtId="4" fontId="65" fillId="58" borderId="1" xfId="0" applyNumberFormat="1" applyFont="1" applyFill="1" applyBorder="1" applyAlignment="1">
      <alignment horizontal="right" vertical="center"/>
    </xf>
    <xf numFmtId="4" fontId="65" fillId="58" borderId="7" xfId="0" applyNumberFormat="1" applyFont="1" applyFill="1" applyBorder="1" applyAlignment="1">
      <alignment horizontal="right" vertical="center"/>
    </xf>
    <xf numFmtId="171" fontId="65" fillId="58" borderId="2" xfId="0" applyNumberFormat="1" applyFont="1" applyFill="1" applyBorder="1" applyAlignment="1">
      <alignment horizontal="right"/>
    </xf>
    <xf numFmtId="0" fontId="65" fillId="58" borderId="2" xfId="0" applyFont="1" applyFill="1" applyBorder="1" applyAlignment="1">
      <alignment horizontal="right"/>
    </xf>
    <xf numFmtId="165" fontId="65" fillId="58" borderId="2" xfId="0" applyNumberFormat="1" applyFont="1" applyFill="1" applyBorder="1" applyAlignment="1">
      <alignment horizontal="right"/>
    </xf>
    <xf numFmtId="171" fontId="65" fillId="58" borderId="1" xfId="0" applyNumberFormat="1" applyFont="1" applyFill="1" applyBorder="1" applyAlignment="1">
      <alignment horizontal="right"/>
    </xf>
    <xf numFmtId="0" fontId="65" fillId="58" borderId="1" xfId="0" applyFont="1" applyFill="1" applyBorder="1" applyAlignment="1">
      <alignment horizontal="right"/>
    </xf>
    <xf numFmtId="165" fontId="65" fillId="58" borderId="1" xfId="0" applyNumberFormat="1" applyFont="1" applyFill="1" applyBorder="1" applyAlignment="1">
      <alignment horizontal="right"/>
    </xf>
    <xf numFmtId="0" fontId="65" fillId="0" borderId="1" xfId="0" applyFont="1" applyBorder="1" applyAlignment="1">
      <alignment horizontal="right" vertical="center"/>
    </xf>
    <xf numFmtId="171" fontId="65" fillId="58" borderId="7" xfId="0" applyNumberFormat="1" applyFont="1" applyFill="1" applyBorder="1" applyAlignment="1">
      <alignment horizontal="right"/>
    </xf>
    <xf numFmtId="0" fontId="65" fillId="58" borderId="7" xfId="0" applyFont="1" applyFill="1" applyBorder="1" applyAlignment="1">
      <alignment horizontal="right"/>
    </xf>
    <xf numFmtId="165" fontId="65" fillId="58" borderId="7" xfId="0" applyNumberFormat="1" applyFont="1" applyFill="1" applyBorder="1" applyAlignment="1">
      <alignment horizontal="right"/>
    </xf>
    <xf numFmtId="171" fontId="65" fillId="58" borderId="2" xfId="639" applyNumberFormat="1" applyFont="1" applyFill="1" applyBorder="1" applyAlignment="1">
      <alignment horizontal="right" vertical="center"/>
    </xf>
    <xf numFmtId="171" fontId="65" fillId="58" borderId="1" xfId="639" applyNumberFormat="1" applyFont="1" applyFill="1" applyBorder="1" applyAlignment="1">
      <alignment horizontal="right" vertical="center"/>
    </xf>
    <xf numFmtId="171" fontId="65" fillId="58" borderId="7" xfId="639" applyNumberFormat="1" applyFont="1" applyFill="1" applyBorder="1" applyAlignment="1">
      <alignment horizontal="right" vertical="center"/>
    </xf>
    <xf numFmtId="0" fontId="65" fillId="58" borderId="2" xfId="0" applyFont="1" applyFill="1" applyBorder="1" applyAlignment="1">
      <alignment horizontal="right" vertical="center" wrapText="1"/>
    </xf>
    <xf numFmtId="171" fontId="65" fillId="58" borderId="2" xfId="639" applyNumberFormat="1" applyFont="1" applyFill="1" applyBorder="1" applyAlignment="1">
      <alignment horizontal="right" vertical="center" wrapText="1"/>
    </xf>
    <xf numFmtId="0" fontId="65" fillId="58" borderId="1" xfId="0" applyFont="1" applyFill="1" applyBorder="1" applyAlignment="1">
      <alignment horizontal="right" vertical="center" wrapText="1"/>
    </xf>
    <xf numFmtId="171" fontId="65" fillId="58" borderId="1" xfId="639" applyNumberFormat="1" applyFont="1" applyFill="1" applyBorder="1" applyAlignment="1">
      <alignment horizontal="right" vertical="center" wrapText="1"/>
    </xf>
    <xf numFmtId="0" fontId="65" fillId="58" borderId="7" xfId="0" applyFont="1" applyFill="1" applyBorder="1" applyAlignment="1">
      <alignment horizontal="right" vertical="center" wrapText="1"/>
    </xf>
    <xf numFmtId="171" fontId="65" fillId="58" borderId="7" xfId="639" applyNumberFormat="1" applyFont="1" applyFill="1" applyBorder="1" applyAlignment="1">
      <alignment horizontal="right" vertical="center" wrapText="1"/>
    </xf>
    <xf numFmtId="172" fontId="65" fillId="58" borderId="2" xfId="878" applyNumberFormat="1" applyFont="1" applyFill="1" applyBorder="1" applyAlignment="1">
      <alignment horizontal="right" vertical="center" wrapText="1"/>
    </xf>
    <xf numFmtId="165" fontId="65" fillId="58" borderId="3" xfId="0" applyNumberFormat="1" applyFont="1" applyFill="1" applyBorder="1" applyAlignment="1">
      <alignment horizontal="right" vertical="center"/>
    </xf>
    <xf numFmtId="172" fontId="65" fillId="58" borderId="1" xfId="878" applyNumberFormat="1" applyFont="1" applyFill="1" applyBorder="1" applyAlignment="1">
      <alignment horizontal="right" vertical="center" wrapText="1"/>
    </xf>
    <xf numFmtId="165" fontId="65" fillId="58" borderId="5" xfId="0" applyNumberFormat="1" applyFont="1" applyFill="1" applyBorder="1" applyAlignment="1">
      <alignment horizontal="right" vertical="center"/>
    </xf>
    <xf numFmtId="172" fontId="65" fillId="58" borderId="7" xfId="878" applyNumberFormat="1" applyFont="1" applyFill="1" applyBorder="1" applyAlignment="1">
      <alignment horizontal="right" vertical="center" wrapText="1"/>
    </xf>
    <xf numFmtId="0" fontId="65" fillId="58" borderId="3" xfId="0" applyFont="1" applyFill="1" applyBorder="1" applyAlignment="1">
      <alignment horizontal="right"/>
    </xf>
    <xf numFmtId="0" fontId="65" fillId="58" borderId="5" xfId="0" applyFont="1" applyFill="1" applyBorder="1" applyAlignment="1">
      <alignment horizontal="right"/>
    </xf>
    <xf numFmtId="0" fontId="65" fillId="58" borderId="8" xfId="0" applyFont="1" applyFill="1" applyBorder="1" applyAlignment="1">
      <alignment horizontal="right"/>
    </xf>
    <xf numFmtId="171" fontId="65" fillId="58" borderId="1" xfId="879" applyNumberFormat="1" applyFont="1" applyFill="1" applyBorder="1" applyAlignment="1">
      <alignment horizontal="right" vertical="center"/>
    </xf>
    <xf numFmtId="171" fontId="65" fillId="58" borderId="7" xfId="879" applyNumberFormat="1" applyFont="1" applyFill="1" applyBorder="1" applyAlignment="1">
      <alignment horizontal="right" vertical="center"/>
    </xf>
    <xf numFmtId="0" fontId="65" fillId="58" borderId="8" xfId="0" applyFont="1" applyFill="1" applyBorder="1" applyAlignment="1">
      <alignment horizontal="right" wrapText="1"/>
    </xf>
    <xf numFmtId="169" fontId="65" fillId="58" borderId="2" xfId="0" applyNumberFormat="1" applyFont="1" applyFill="1" applyBorder="1" applyAlignment="1">
      <alignment horizontal="right"/>
    </xf>
    <xf numFmtId="169" fontId="65" fillId="58" borderId="1" xfId="0" applyNumberFormat="1" applyFont="1" applyFill="1" applyBorder="1" applyAlignment="1">
      <alignment horizontal="right"/>
    </xf>
    <xf numFmtId="3" fontId="65" fillId="58" borderId="7" xfId="0" applyNumberFormat="1" applyFont="1" applyFill="1" applyBorder="1" applyAlignment="1">
      <alignment horizontal="right"/>
    </xf>
    <xf numFmtId="3" fontId="65" fillId="58" borderId="5" xfId="0" applyNumberFormat="1" applyFont="1" applyFill="1" applyBorder="1" applyAlignment="1">
      <alignment horizontal="right"/>
    </xf>
    <xf numFmtId="3" fontId="65" fillId="58" borderId="8" xfId="0" applyNumberFormat="1" applyFont="1" applyFill="1" applyBorder="1" applyAlignment="1">
      <alignment horizontal="right"/>
    </xf>
    <xf numFmtId="0" fontId="65" fillId="58" borderId="33" xfId="0" applyFont="1" applyFill="1" applyBorder="1" applyAlignment="1">
      <alignment horizontal="right"/>
    </xf>
    <xf numFmtId="174" fontId="65" fillId="58" borderId="33" xfId="0" applyNumberFormat="1" applyFont="1" applyFill="1" applyBorder="1" applyAlignment="1">
      <alignment horizontal="right"/>
    </xf>
    <xf numFmtId="0" fontId="65" fillId="58" borderId="45" xfId="0" applyFont="1" applyFill="1" applyBorder="1" applyAlignment="1">
      <alignment horizontal="right" vertical="center" wrapText="1"/>
    </xf>
    <xf numFmtId="0" fontId="65" fillId="58" borderId="5" xfId="0" applyFont="1" applyFill="1" applyBorder="1" applyAlignment="1">
      <alignment horizontal="right" vertical="center" wrapText="1"/>
    </xf>
    <xf numFmtId="174" fontId="65" fillId="58" borderId="1" xfId="0" applyNumberFormat="1" applyFont="1" applyFill="1" applyBorder="1" applyAlignment="1">
      <alignment horizontal="right"/>
    </xf>
    <xf numFmtId="0" fontId="65" fillId="58" borderId="4" xfId="0" applyFont="1" applyFill="1" applyBorder="1" applyAlignment="1">
      <alignment horizontal="right"/>
    </xf>
    <xf numFmtId="3" fontId="65" fillId="58" borderId="4" xfId="0" applyNumberFormat="1" applyFont="1" applyFill="1" applyBorder="1" applyAlignment="1">
      <alignment horizontal="right"/>
    </xf>
    <xf numFmtId="0" fontId="65" fillId="58" borderId="47" xfId="0" applyFont="1" applyFill="1" applyBorder="1" applyAlignment="1">
      <alignment horizontal="right"/>
    </xf>
    <xf numFmtId="0" fontId="65" fillId="58" borderId="3" xfId="0" applyFont="1" applyFill="1" applyBorder="1" applyAlignment="1">
      <alignment horizontal="right" vertical="center" wrapText="1"/>
    </xf>
    <xf numFmtId="0" fontId="65" fillId="58" borderId="45" xfId="0" applyFont="1" applyFill="1" applyBorder="1" applyAlignment="1">
      <alignment horizontal="right"/>
    </xf>
    <xf numFmtId="0" fontId="65" fillId="0" borderId="3" xfId="0" applyFont="1" applyBorder="1" applyAlignment="1">
      <alignment horizontal="right" vertical="center"/>
    </xf>
    <xf numFmtId="0" fontId="65" fillId="0" borderId="5" xfId="0" applyFont="1" applyBorder="1" applyAlignment="1">
      <alignment horizontal="right" vertical="center"/>
    </xf>
    <xf numFmtId="0" fontId="65" fillId="0" borderId="8" xfId="0" applyFont="1" applyBorder="1" applyAlignment="1">
      <alignment horizontal="right" vertical="center"/>
    </xf>
    <xf numFmtId="0" fontId="60" fillId="0" borderId="1" xfId="1" applyFont="1" applyBorder="1" applyAlignment="1">
      <alignment vertical="top" wrapText="1"/>
    </xf>
    <xf numFmtId="0" fontId="62" fillId="0" borderId="34" xfId="1" applyFont="1" applyFill="1" applyBorder="1" applyAlignment="1">
      <alignment horizontal="left" vertical="center" wrapText="1"/>
    </xf>
    <xf numFmtId="0" fontId="62" fillId="0" borderId="34" xfId="1" applyFont="1" applyFill="1" applyBorder="1" applyAlignment="1">
      <alignment horizontal="left" vertical="center"/>
    </xf>
    <xf numFmtId="0" fontId="61" fillId="59" borderId="42" xfId="0" applyFont="1" applyFill="1" applyBorder="1" applyAlignment="1">
      <alignment horizontal="center" vertical="center"/>
    </xf>
    <xf numFmtId="0" fontId="61" fillId="59" borderId="43" xfId="0" applyFont="1" applyFill="1" applyBorder="1" applyAlignment="1">
      <alignment horizontal="center" vertical="center"/>
    </xf>
    <xf numFmtId="0" fontId="61" fillId="0" borderId="34" xfId="0" applyFont="1" applyBorder="1" applyAlignment="1">
      <alignment horizontal="center" vertical="center" wrapText="1"/>
    </xf>
    <xf numFmtId="0" fontId="61" fillId="0" borderId="5" xfId="0" applyFont="1" applyBorder="1" applyAlignment="1">
      <alignment horizontal="center" vertical="center" wrapText="1"/>
    </xf>
    <xf numFmtId="0" fontId="62" fillId="0" borderId="34" xfId="1" applyFont="1" applyFill="1" applyBorder="1" applyAlignment="1">
      <alignment vertical="center" wrapText="1"/>
    </xf>
    <xf numFmtId="0" fontId="62" fillId="0" borderId="5" xfId="1" applyFont="1" applyFill="1" applyBorder="1" applyAlignment="1">
      <alignment vertical="center" wrapText="1"/>
    </xf>
    <xf numFmtId="0" fontId="61" fillId="0" borderId="34" xfId="0" applyFont="1" applyBorder="1" applyAlignment="1">
      <alignment vertical="center"/>
    </xf>
    <xf numFmtId="0" fontId="61" fillId="0" borderId="5" xfId="0" applyFont="1" applyBorder="1" applyAlignment="1">
      <alignment vertical="center"/>
    </xf>
    <xf numFmtId="0" fontId="62" fillId="0" borderId="34" xfId="1" applyFont="1" applyFill="1" applyBorder="1" applyAlignment="1">
      <alignment vertical="center"/>
    </xf>
    <xf numFmtId="0" fontId="69" fillId="0" borderId="34" xfId="1" applyFont="1" applyFill="1" applyBorder="1" applyAlignment="1">
      <alignment horizontal="left" vertical="center" wrapText="1"/>
    </xf>
    <xf numFmtId="0" fontId="73" fillId="0" borderId="53" xfId="0" applyFont="1" applyBorder="1" applyAlignment="1">
      <alignment horizontal="center" wrapText="1"/>
    </xf>
    <xf numFmtId="0" fontId="65" fillId="2" borderId="48" xfId="0" applyFont="1" applyFill="1" applyBorder="1" applyAlignment="1">
      <alignment horizontal="center" vertical="center"/>
    </xf>
    <xf numFmtId="0" fontId="65" fillId="2" borderId="49" xfId="0" applyFont="1" applyFill="1" applyBorder="1" applyAlignment="1">
      <alignment horizontal="center" vertical="center"/>
    </xf>
    <xf numFmtId="0" fontId="65" fillId="2" borderId="50" xfId="0" applyFont="1" applyFill="1" applyBorder="1" applyAlignment="1">
      <alignment horizontal="center" vertical="center"/>
    </xf>
    <xf numFmtId="0" fontId="65" fillId="58" borderId="1" xfId="1" applyFont="1" applyFill="1" applyBorder="1" applyAlignment="1">
      <alignment horizontal="center" vertical="center" wrapText="1"/>
    </xf>
    <xf numFmtId="0" fontId="65" fillId="58" borderId="1" xfId="0" applyFont="1" applyFill="1" applyBorder="1" applyAlignment="1">
      <alignment horizontal="center" vertical="center" wrapText="1"/>
    </xf>
    <xf numFmtId="0" fontId="67" fillId="58" borderId="1" xfId="0" applyFont="1" applyFill="1" applyBorder="1" applyAlignment="1">
      <alignment horizontal="center" vertical="center" wrapText="1"/>
    </xf>
    <xf numFmtId="0" fontId="65" fillId="58" borderId="2" xfId="0" applyFont="1" applyFill="1" applyBorder="1" applyAlignment="1">
      <alignment horizontal="center" vertical="center" wrapText="1"/>
    </xf>
    <xf numFmtId="0" fontId="65" fillId="58" borderId="7" xfId="0" applyFont="1" applyFill="1" applyBorder="1" applyAlignment="1">
      <alignment horizontal="center" vertical="center" wrapText="1"/>
    </xf>
    <xf numFmtId="0" fontId="5" fillId="58" borderId="2" xfId="0" applyFont="1" applyFill="1" applyBorder="1" applyAlignment="1">
      <alignment horizontal="center" vertical="center" wrapText="1"/>
    </xf>
    <xf numFmtId="0" fontId="5" fillId="58" borderId="1" xfId="0" applyFont="1" applyFill="1" applyBorder="1" applyAlignment="1">
      <alignment horizontal="center" vertical="center" wrapText="1"/>
    </xf>
    <xf numFmtId="0" fontId="5" fillId="58" borderId="7" xfId="0" applyFont="1" applyFill="1" applyBorder="1" applyAlignment="1">
      <alignment horizontal="center" vertical="center" wrapText="1"/>
    </xf>
    <xf numFmtId="0" fontId="62" fillId="0" borderId="32" xfId="1" applyFont="1" applyFill="1" applyBorder="1" applyAlignment="1">
      <alignment horizontal="center" vertical="center" wrapText="1"/>
    </xf>
    <xf numFmtId="0" fontId="62" fillId="0" borderId="34" xfId="1" applyFont="1" applyFill="1" applyBorder="1" applyAlignment="1">
      <alignment horizontal="center" vertical="center" wrapText="1"/>
    </xf>
    <xf numFmtId="0" fontId="62" fillId="0" borderId="6" xfId="1" applyFont="1" applyFill="1" applyBorder="1" applyAlignment="1">
      <alignment horizontal="center" vertical="center" wrapText="1"/>
    </xf>
    <xf numFmtId="0" fontId="65" fillId="58" borderId="2" xfId="0" applyFont="1" applyFill="1" applyBorder="1" applyAlignment="1">
      <alignment horizontal="left" vertical="center" wrapText="1"/>
    </xf>
    <xf numFmtId="0" fontId="65" fillId="58" borderId="1" xfId="0" applyFont="1" applyFill="1" applyBorder="1" applyAlignment="1">
      <alignment horizontal="left" vertical="center" wrapText="1"/>
    </xf>
    <xf numFmtId="0" fontId="65" fillId="58" borderId="7" xfId="0" applyFont="1" applyFill="1" applyBorder="1" applyAlignment="1">
      <alignment horizontal="left" vertical="center" wrapText="1"/>
    </xf>
    <xf numFmtId="0" fontId="65" fillId="2" borderId="2" xfId="0" applyFont="1" applyFill="1" applyBorder="1" applyAlignment="1">
      <alignment horizontal="center" vertical="center"/>
    </xf>
    <xf numFmtId="0" fontId="65" fillId="2" borderId="7" xfId="0" applyFont="1" applyFill="1" applyBorder="1" applyAlignment="1">
      <alignment horizontal="center" vertical="center"/>
    </xf>
    <xf numFmtId="0" fontId="63" fillId="2" borderId="51" xfId="0" applyFont="1" applyFill="1" applyBorder="1" applyAlignment="1">
      <alignment horizontal="center" vertical="center"/>
    </xf>
    <xf numFmtId="0" fontId="63" fillId="2" borderId="52"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63" fillId="2" borderId="2" xfId="0" applyFont="1" applyFill="1" applyBorder="1" applyAlignment="1">
      <alignment horizontal="center" vertical="center"/>
    </xf>
    <xf numFmtId="0" fontId="63" fillId="2" borderId="7" xfId="0" applyFont="1" applyFill="1" applyBorder="1" applyAlignment="1">
      <alignment horizontal="center" vertical="center"/>
    </xf>
    <xf numFmtId="165" fontId="65" fillId="58" borderId="2" xfId="0" applyNumberFormat="1" applyFont="1" applyFill="1" applyBorder="1" applyAlignment="1">
      <alignment horizontal="right" vertical="center"/>
    </xf>
    <xf numFmtId="165" fontId="65" fillId="58" borderId="7" xfId="0" applyNumberFormat="1" applyFont="1" applyFill="1" applyBorder="1" applyAlignment="1">
      <alignment horizontal="right" vertical="center"/>
    </xf>
    <xf numFmtId="165" fontId="65" fillId="58" borderId="1" xfId="0" applyNumberFormat="1" applyFont="1" applyFill="1" applyBorder="1" applyAlignment="1">
      <alignment horizontal="right" vertical="center"/>
    </xf>
    <xf numFmtId="3" fontId="65" fillId="58" borderId="7" xfId="0" applyNumberFormat="1" applyFont="1" applyFill="1" applyBorder="1" applyAlignment="1">
      <alignment horizontal="right" vertical="center"/>
    </xf>
    <xf numFmtId="3" fontId="65" fillId="58" borderId="1" xfId="0" applyNumberFormat="1" applyFont="1" applyFill="1" applyBorder="1" applyAlignment="1">
      <alignment horizontal="right" vertical="center"/>
    </xf>
    <xf numFmtId="171" fontId="65" fillId="58" borderId="2" xfId="0" applyNumberFormat="1" applyFont="1" applyFill="1" applyBorder="1" applyAlignment="1">
      <alignment horizontal="right" vertical="center"/>
    </xf>
    <xf numFmtId="171" fontId="65" fillId="58" borderId="1" xfId="0" applyNumberFormat="1" applyFont="1" applyFill="1" applyBorder="1" applyAlignment="1">
      <alignment horizontal="right" vertical="center"/>
    </xf>
    <xf numFmtId="0" fontId="65" fillId="58" borderId="7" xfId="0" applyFont="1" applyFill="1" applyBorder="1" applyAlignment="1">
      <alignment horizontal="right" vertical="center"/>
    </xf>
    <xf numFmtId="0" fontId="65" fillId="58" borderId="7" xfId="1" applyFont="1" applyFill="1" applyBorder="1" applyAlignment="1">
      <alignment horizontal="center" vertical="center" wrapText="1"/>
    </xf>
    <xf numFmtId="0" fontId="67" fillId="58" borderId="7" xfId="0" applyFont="1" applyFill="1" applyBorder="1" applyAlignment="1">
      <alignment horizontal="center" vertical="center" wrapText="1"/>
    </xf>
    <xf numFmtId="0" fontId="67" fillId="58" borderId="2" xfId="0" applyFont="1" applyFill="1" applyBorder="1" applyAlignment="1">
      <alignment horizontal="center" vertical="center" wrapText="1"/>
    </xf>
    <xf numFmtId="0" fontId="65" fillId="58" borderId="2" xfId="1" applyFont="1" applyFill="1" applyBorder="1" applyAlignment="1">
      <alignment horizontal="center" vertical="center" wrapText="1"/>
    </xf>
    <xf numFmtId="0" fontId="65" fillId="58" borderId="2" xfId="0" applyFont="1" applyFill="1" applyBorder="1" applyAlignment="1">
      <alignment horizontal="center" wrapText="1"/>
    </xf>
    <xf numFmtId="0" fontId="65" fillId="58" borderId="1" xfId="0" applyFont="1" applyFill="1" applyBorder="1" applyAlignment="1">
      <alignment horizontal="center" wrapText="1"/>
    </xf>
    <xf numFmtId="0" fontId="65" fillId="58" borderId="7" xfId="0" applyFont="1" applyFill="1" applyBorder="1" applyAlignment="1">
      <alignment horizontal="center" wrapText="1"/>
    </xf>
    <xf numFmtId="0" fontId="65" fillId="58" borderId="33" xfId="0" applyFont="1" applyFill="1" applyBorder="1" applyAlignment="1">
      <alignment horizontal="center" vertical="center" wrapText="1"/>
    </xf>
    <xf numFmtId="0" fontId="65" fillId="58" borderId="4" xfId="0" applyFont="1" applyFill="1" applyBorder="1" applyAlignment="1">
      <alignment horizontal="center" vertical="center" wrapText="1"/>
    </xf>
    <xf numFmtId="0" fontId="67" fillId="58" borderId="33" xfId="0" applyFont="1" applyFill="1" applyBorder="1" applyAlignment="1">
      <alignment horizontal="center" vertical="center" wrapText="1"/>
    </xf>
    <xf numFmtId="0" fontId="67" fillId="58" borderId="4" xfId="0" applyFont="1" applyFill="1" applyBorder="1" applyAlignment="1">
      <alignment horizontal="center" vertical="center" wrapText="1"/>
    </xf>
    <xf numFmtId="0" fontId="61" fillId="59" borderId="42" xfId="0" applyFont="1" applyFill="1" applyBorder="1" applyAlignment="1">
      <alignment horizontal="center" vertical="center" wrapText="1"/>
    </xf>
    <xf numFmtId="0" fontId="61" fillId="59" borderId="43" xfId="0" applyFont="1" applyFill="1" applyBorder="1" applyAlignment="1">
      <alignment horizontal="center" vertical="center" wrapText="1"/>
    </xf>
    <xf numFmtId="0" fontId="62" fillId="0" borderId="44" xfId="1" applyFont="1" applyFill="1" applyBorder="1" applyAlignment="1">
      <alignment horizontal="center" vertical="center" wrapText="1"/>
    </xf>
    <xf numFmtId="0" fontId="62" fillId="0" borderId="46" xfId="1" applyFont="1" applyFill="1" applyBorder="1" applyAlignment="1">
      <alignment horizontal="center" vertical="center" wrapText="1"/>
    </xf>
    <xf numFmtId="0" fontId="5" fillId="58" borderId="2" xfId="1" applyFont="1" applyFill="1" applyBorder="1" applyAlignment="1">
      <alignment horizontal="center" vertical="center" wrapText="1"/>
    </xf>
    <xf numFmtId="0" fontId="5" fillId="58" borderId="1" xfId="1" applyFont="1" applyFill="1" applyBorder="1" applyAlignment="1">
      <alignment horizontal="center" vertical="center" wrapText="1"/>
    </xf>
    <xf numFmtId="0" fontId="5" fillId="58" borderId="7" xfId="1" applyFont="1" applyFill="1" applyBorder="1" applyAlignment="1">
      <alignment horizontal="center" vertical="center" wrapText="1"/>
    </xf>
    <xf numFmtId="0" fontId="65" fillId="58" borderId="33" xfId="1" applyFont="1" applyFill="1" applyBorder="1" applyAlignment="1">
      <alignment horizontal="center" vertical="center" wrapText="1"/>
    </xf>
    <xf numFmtId="0" fontId="5" fillId="0" borderId="35" xfId="135" applyFont="1" applyBorder="1" applyAlignment="1">
      <alignment horizontal="left" vertical="center" wrapText="1"/>
    </xf>
    <xf numFmtId="0" fontId="5" fillId="0" borderId="38" xfId="135" applyFont="1" applyBorder="1" applyAlignment="1">
      <alignment horizontal="left" vertical="center" wrapText="1"/>
    </xf>
    <xf numFmtId="0" fontId="5" fillId="0" borderId="36" xfId="135" applyFont="1" applyBorder="1" applyAlignment="1">
      <alignment horizontal="left" vertical="center" wrapText="1"/>
    </xf>
    <xf numFmtId="0" fontId="3" fillId="0" borderId="35" xfId="135" applyFont="1" applyBorder="1" applyAlignment="1">
      <alignment horizontal="left" vertical="center" wrapText="1"/>
    </xf>
    <xf numFmtId="0" fontId="3" fillId="0" borderId="38" xfId="135" applyFont="1" applyBorder="1" applyAlignment="1">
      <alignment horizontal="left" vertical="center" wrapText="1"/>
    </xf>
    <xf numFmtId="0" fontId="3" fillId="0" borderId="36" xfId="135" applyFont="1" applyBorder="1" applyAlignment="1">
      <alignment horizontal="left" vertical="center" wrapText="1"/>
    </xf>
    <xf numFmtId="0" fontId="60" fillId="0" borderId="35" xfId="1" applyFont="1" applyBorder="1" applyAlignment="1">
      <alignment horizontal="left" vertical="center"/>
    </xf>
    <xf numFmtId="0" fontId="60" fillId="0" borderId="38" xfId="1" applyFont="1" applyBorder="1" applyAlignment="1">
      <alignment horizontal="left" vertical="center"/>
    </xf>
    <xf numFmtId="0" fontId="60" fillId="0" borderId="36" xfId="1" applyFont="1" applyBorder="1" applyAlignment="1">
      <alignment horizontal="left" vertical="center"/>
    </xf>
    <xf numFmtId="0" fontId="4" fillId="0" borderId="37" xfId="0" applyFont="1" applyBorder="1" applyAlignment="1">
      <alignment horizontal="left" vertical="center"/>
    </xf>
    <xf numFmtId="0" fontId="3" fillId="0" borderId="37" xfId="0" applyFont="1" applyBorder="1" applyAlignment="1">
      <alignment horizontal="left"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5" fillId="0" borderId="1" xfId="135" applyFont="1" applyBorder="1" applyAlignment="1">
      <alignment horizontal="left" vertical="center" wrapText="1"/>
    </xf>
    <xf numFmtId="0" fontId="4" fillId="0" borderId="4" xfId="0" applyFont="1" applyBorder="1" applyAlignment="1">
      <alignment horizontal="left" vertical="center" wrapText="1"/>
    </xf>
    <xf numFmtId="0" fontId="4" fillId="0" borderId="33" xfId="0" applyFont="1" applyBorder="1" applyAlignment="1">
      <alignment horizontal="left" vertical="center" wrapText="1"/>
    </xf>
    <xf numFmtId="0" fontId="6" fillId="0" borderId="35" xfId="1" applyBorder="1" applyAlignment="1">
      <alignment horizontal="left" vertical="top"/>
    </xf>
    <xf numFmtId="0" fontId="6" fillId="0" borderId="38" xfId="1" applyBorder="1" applyAlignment="1">
      <alignment horizontal="left" vertical="top"/>
    </xf>
    <xf numFmtId="0" fontId="6" fillId="0" borderId="36" xfId="1" applyBorder="1" applyAlignment="1">
      <alignment horizontal="left" vertical="top"/>
    </xf>
    <xf numFmtId="0" fontId="3" fillId="0" borderId="35" xfId="135" applyFont="1" applyBorder="1" applyAlignment="1">
      <alignment horizontal="left" vertical="center"/>
    </xf>
    <xf numFmtId="0" fontId="3" fillId="0" borderId="36" xfId="135"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61"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xf>
    <xf numFmtId="0" fontId="6" fillId="0" borderId="35" xfId="1" applyBorder="1" applyAlignment="1">
      <alignment horizontal="left" vertical="center" wrapText="1"/>
    </xf>
    <xf numFmtId="0" fontId="6" fillId="0" borderId="38" xfId="1" applyBorder="1" applyAlignment="1">
      <alignment horizontal="left" vertical="center" wrapText="1"/>
    </xf>
    <xf numFmtId="0" fontId="6" fillId="0" borderId="36" xfId="1" applyBorder="1" applyAlignment="1">
      <alignment horizontal="left" vertical="center" wrapText="1"/>
    </xf>
    <xf numFmtId="0" fontId="6" fillId="0" borderId="1" xfId="1" applyFill="1" applyBorder="1" applyAlignment="1">
      <alignment horizontal="left" vertical="center" wrapText="1"/>
    </xf>
    <xf numFmtId="0" fontId="3" fillId="0" borderId="35" xfId="135" applyFont="1" applyBorder="1" applyAlignment="1">
      <alignment horizontal="center" vertical="center" wrapText="1"/>
    </xf>
    <xf numFmtId="0" fontId="3" fillId="0" borderId="38" xfId="135" applyFont="1" applyBorder="1" applyAlignment="1">
      <alignment horizontal="center" vertical="center" wrapText="1"/>
    </xf>
    <xf numFmtId="0" fontId="3" fillId="0" borderId="36" xfId="135" applyFont="1" applyBorder="1" applyAlignment="1">
      <alignment horizontal="center" vertical="center" wrapText="1"/>
    </xf>
    <xf numFmtId="0" fontId="6" fillId="0" borderId="35" xfId="1" applyBorder="1" applyAlignment="1">
      <alignment horizontal="left" vertical="center"/>
    </xf>
    <xf numFmtId="0" fontId="6" fillId="0" borderId="36" xfId="1" applyBorder="1" applyAlignment="1">
      <alignment horizontal="left" vertical="center"/>
    </xf>
    <xf numFmtId="0" fontId="4" fillId="0" borderId="37" xfId="0" applyFont="1" applyBorder="1" applyAlignment="1">
      <alignment vertical="center"/>
    </xf>
    <xf numFmtId="0" fontId="2" fillId="0" borderId="37" xfId="0" applyFont="1" applyBorder="1" applyAlignment="1">
      <alignment vertical="center"/>
    </xf>
  </cellXfs>
  <cellStyles count="882">
    <cellStyle name="20% - Colore 1" xfId="21" builtinId="30" customBuiltin="1"/>
    <cellStyle name="20% - Colore 1 2" xfId="44" xr:uid="{00000000-0005-0000-0000-000001000000}"/>
    <cellStyle name="20% - Colore 1 2 2" xfId="45" xr:uid="{00000000-0005-0000-0000-000002000000}"/>
    <cellStyle name="20% - Colore 1 3" xfId="46" xr:uid="{00000000-0005-0000-0000-000003000000}"/>
    <cellStyle name="20% - Colore 1 4" xfId="47" xr:uid="{00000000-0005-0000-0000-000004000000}"/>
    <cellStyle name="20% - Colore 2" xfId="25" builtinId="34" customBuiltin="1"/>
    <cellStyle name="20% - Colore 2 2" xfId="48" xr:uid="{00000000-0005-0000-0000-000006000000}"/>
    <cellStyle name="20% - Colore 2 2 2" xfId="49" xr:uid="{00000000-0005-0000-0000-000007000000}"/>
    <cellStyle name="20% - Colore 2 3" xfId="50" xr:uid="{00000000-0005-0000-0000-000008000000}"/>
    <cellStyle name="20% - Colore 2 4" xfId="51" xr:uid="{00000000-0005-0000-0000-000009000000}"/>
    <cellStyle name="20% - Colore 3" xfId="29" builtinId="38" customBuiltin="1"/>
    <cellStyle name="20% - Colore 3 2" xfId="52" xr:uid="{00000000-0005-0000-0000-00000B000000}"/>
    <cellStyle name="20% - Colore 3 2 2" xfId="53" xr:uid="{00000000-0005-0000-0000-00000C000000}"/>
    <cellStyle name="20% - Colore 3 3" xfId="54" xr:uid="{00000000-0005-0000-0000-00000D000000}"/>
    <cellStyle name="20% - Colore 3 4" xfId="55" xr:uid="{00000000-0005-0000-0000-00000E000000}"/>
    <cellStyle name="20% - Colore 4" xfId="33" builtinId="42" customBuiltin="1"/>
    <cellStyle name="20% - Colore 4 2" xfId="56" xr:uid="{00000000-0005-0000-0000-000010000000}"/>
    <cellStyle name="20% - Colore 4 2 2" xfId="57" xr:uid="{00000000-0005-0000-0000-000011000000}"/>
    <cellStyle name="20% - Colore 4 3" xfId="58" xr:uid="{00000000-0005-0000-0000-000012000000}"/>
    <cellStyle name="20% - Colore 4 4" xfId="59" xr:uid="{00000000-0005-0000-0000-000013000000}"/>
    <cellStyle name="20% - Colore 5" xfId="37" builtinId="46" customBuiltin="1"/>
    <cellStyle name="20% - Colore 5 2" xfId="60" xr:uid="{00000000-0005-0000-0000-000015000000}"/>
    <cellStyle name="20% - Colore 5 3" xfId="61" xr:uid="{00000000-0005-0000-0000-000016000000}"/>
    <cellStyle name="20% - Colore 5 4" xfId="62" xr:uid="{00000000-0005-0000-0000-000017000000}"/>
    <cellStyle name="20% - Colore 6" xfId="41" builtinId="50" customBuiltin="1"/>
    <cellStyle name="20% - Colore 6 2" xfId="63" xr:uid="{00000000-0005-0000-0000-000019000000}"/>
    <cellStyle name="20% - Colore 6 3" xfId="64" xr:uid="{00000000-0005-0000-0000-00001A000000}"/>
    <cellStyle name="20% - Colore 6 4" xfId="65" xr:uid="{00000000-0005-0000-0000-00001B000000}"/>
    <cellStyle name="40% - Colore 1" xfId="22" builtinId="31" customBuiltin="1"/>
    <cellStyle name="40% - Colore 1 2" xfId="66" xr:uid="{00000000-0005-0000-0000-00001D000000}"/>
    <cellStyle name="40% - Colore 1 3" xfId="67" xr:uid="{00000000-0005-0000-0000-00001E000000}"/>
    <cellStyle name="40% - Colore 1 4" xfId="68" xr:uid="{00000000-0005-0000-0000-00001F000000}"/>
    <cellStyle name="40% - Colore 1 8 2 2" xfId="866" xr:uid="{00000000-0005-0000-0000-000020000000}"/>
    <cellStyle name="40% - Colore 2" xfId="26" builtinId="35" customBuiltin="1"/>
    <cellStyle name="40% - Colore 2 2" xfId="69" xr:uid="{00000000-0005-0000-0000-000022000000}"/>
    <cellStyle name="40% - Colore 2 3" xfId="70" xr:uid="{00000000-0005-0000-0000-000023000000}"/>
    <cellStyle name="40% - Colore 2 4" xfId="71" xr:uid="{00000000-0005-0000-0000-000024000000}"/>
    <cellStyle name="40% - Colore 3" xfId="30" builtinId="39" customBuiltin="1"/>
    <cellStyle name="40% - Colore 3 2" xfId="72" xr:uid="{00000000-0005-0000-0000-000026000000}"/>
    <cellStyle name="40% - Colore 3 2 2" xfId="73" xr:uid="{00000000-0005-0000-0000-000027000000}"/>
    <cellStyle name="40% - Colore 3 3" xfId="74" xr:uid="{00000000-0005-0000-0000-000028000000}"/>
    <cellStyle name="40% - Colore 3 4" xfId="75" xr:uid="{00000000-0005-0000-0000-000029000000}"/>
    <cellStyle name="40% - Colore 4" xfId="34" builtinId="43" customBuiltin="1"/>
    <cellStyle name="40% - Colore 4 2" xfId="76" xr:uid="{00000000-0005-0000-0000-00002B000000}"/>
    <cellStyle name="40% - Colore 4 3" xfId="77" xr:uid="{00000000-0005-0000-0000-00002C000000}"/>
    <cellStyle name="40% - Colore 4 4" xfId="78" xr:uid="{00000000-0005-0000-0000-00002D000000}"/>
    <cellStyle name="40% - Colore 5" xfId="38" builtinId="47" customBuiltin="1"/>
    <cellStyle name="40% - Colore 5 2" xfId="79" xr:uid="{00000000-0005-0000-0000-00002F000000}"/>
    <cellStyle name="40% - Colore 5 3" xfId="80" xr:uid="{00000000-0005-0000-0000-000030000000}"/>
    <cellStyle name="40% - Colore 5 4" xfId="81" xr:uid="{00000000-0005-0000-0000-000031000000}"/>
    <cellStyle name="40% - Colore 6" xfId="42" builtinId="51" customBuiltin="1"/>
    <cellStyle name="40% - Colore 6 2" xfId="82" xr:uid="{00000000-0005-0000-0000-000033000000}"/>
    <cellStyle name="40% - Colore 6 3" xfId="83" xr:uid="{00000000-0005-0000-0000-000034000000}"/>
    <cellStyle name="40% - Colore 6 4" xfId="84" xr:uid="{00000000-0005-0000-0000-000035000000}"/>
    <cellStyle name="60% - Colore 1" xfId="23" builtinId="32" customBuiltin="1"/>
    <cellStyle name="60% - Colore 1 2" xfId="85" xr:uid="{00000000-0005-0000-0000-000037000000}"/>
    <cellStyle name="60% - Colore 2" xfId="27" builtinId="36" customBuiltin="1"/>
    <cellStyle name="60% - Colore 2 2" xfId="86" xr:uid="{00000000-0005-0000-0000-000039000000}"/>
    <cellStyle name="60% - Colore 3" xfId="31" builtinId="40" customBuiltin="1"/>
    <cellStyle name="60% - Colore 3 2" xfId="87" xr:uid="{00000000-0005-0000-0000-00003B000000}"/>
    <cellStyle name="60% - Colore 3 2 2" xfId="88" xr:uid="{00000000-0005-0000-0000-00003C000000}"/>
    <cellStyle name="60% - Colore 4" xfId="35" builtinId="44" customBuiltin="1"/>
    <cellStyle name="60% - Colore 4 2" xfId="89" xr:uid="{00000000-0005-0000-0000-00003E000000}"/>
    <cellStyle name="60% - Colore 4 2 2" xfId="90" xr:uid="{00000000-0005-0000-0000-00003F000000}"/>
    <cellStyle name="60% - Colore 5" xfId="39" builtinId="48" customBuiltin="1"/>
    <cellStyle name="60% - Colore 5 2" xfId="91" xr:uid="{00000000-0005-0000-0000-000041000000}"/>
    <cellStyle name="60% - Colore 6" xfId="43" builtinId="52" customBuiltin="1"/>
    <cellStyle name="60% - Colore 6 2" xfId="92" xr:uid="{00000000-0005-0000-0000-000043000000}"/>
    <cellStyle name="60% - Colore 6 2 2" xfId="93" xr:uid="{00000000-0005-0000-0000-000044000000}"/>
    <cellStyle name="Calcolo" xfId="13" builtinId="22" customBuiltin="1"/>
    <cellStyle name="Calcolo 2" xfId="94" xr:uid="{00000000-0005-0000-0000-000046000000}"/>
    <cellStyle name="Cella collegata" xfId="14" builtinId="24" customBuiltin="1"/>
    <cellStyle name="Cella collegata 2" xfId="95" xr:uid="{00000000-0005-0000-0000-000048000000}"/>
    <cellStyle name="Cella da controllare" xfId="15" builtinId="23" customBuiltin="1"/>
    <cellStyle name="Cella da controllare 2" xfId="96" xr:uid="{00000000-0005-0000-0000-00004A000000}"/>
    <cellStyle name="Collegamento ipertestuale" xfId="1" builtinId="8"/>
    <cellStyle name="Collegamento ipertestuale 2" xfId="97" xr:uid="{00000000-0005-0000-0000-00004C000000}"/>
    <cellStyle name="Collegamento ipertestuale 3" xfId="98" xr:uid="{00000000-0005-0000-0000-00004D000000}"/>
    <cellStyle name="Collegamento ipertestuale 4" xfId="99" xr:uid="{00000000-0005-0000-0000-00004E000000}"/>
    <cellStyle name="Collegamento ipertestuale 5" xfId="2" xr:uid="{00000000-0005-0000-0000-00004F000000}"/>
    <cellStyle name="Collegamento ipertestuale visitato 2" xfId="100" xr:uid="{00000000-0005-0000-0000-000050000000}"/>
    <cellStyle name="Collegamento ipertestuale visitato 3" xfId="101" xr:uid="{00000000-0005-0000-0000-000051000000}"/>
    <cellStyle name="Colore 1" xfId="20" builtinId="29" customBuiltin="1"/>
    <cellStyle name="Colore 1 2" xfId="102" xr:uid="{00000000-0005-0000-0000-000053000000}"/>
    <cellStyle name="Colore 2" xfId="24" builtinId="33" customBuiltin="1"/>
    <cellStyle name="Colore 2 2" xfId="103" xr:uid="{00000000-0005-0000-0000-000055000000}"/>
    <cellStyle name="Colore 3" xfId="28" builtinId="37" customBuiltin="1"/>
    <cellStyle name="Colore 3 2" xfId="104" xr:uid="{00000000-0005-0000-0000-000057000000}"/>
    <cellStyle name="Colore 4" xfId="32" builtinId="41" customBuiltin="1"/>
    <cellStyle name="Colore 4 2" xfId="105" xr:uid="{00000000-0005-0000-0000-000059000000}"/>
    <cellStyle name="Colore 5" xfId="36" builtinId="45" customBuiltin="1"/>
    <cellStyle name="Colore 5 2" xfId="106" xr:uid="{00000000-0005-0000-0000-00005B000000}"/>
    <cellStyle name="Colore 6" xfId="40" builtinId="49" customBuiltin="1"/>
    <cellStyle name="Colore 6 2" xfId="107" xr:uid="{00000000-0005-0000-0000-00005D000000}"/>
    <cellStyle name="Euro" xfId="108" xr:uid="{00000000-0005-0000-0000-00005E000000}"/>
    <cellStyle name="Euro 2" xfId="109" xr:uid="{00000000-0005-0000-0000-00005F000000}"/>
    <cellStyle name="Input" xfId="11" builtinId="20" customBuiltin="1"/>
    <cellStyle name="Input 2" xfId="110" xr:uid="{00000000-0005-0000-0000-000061000000}"/>
    <cellStyle name="Migliaia" xfId="880" builtinId="3"/>
    <cellStyle name="Migliaia (0)_020020vINC" xfId="111" xr:uid="{00000000-0005-0000-0000-000062000000}"/>
    <cellStyle name="Migliaia [0] 2" xfId="112" xr:uid="{00000000-0005-0000-0000-000063000000}"/>
    <cellStyle name="Migliaia [0] 3" xfId="113" xr:uid="{00000000-0005-0000-0000-000064000000}"/>
    <cellStyle name="Migliaia [0] 4" xfId="114" xr:uid="{00000000-0005-0000-0000-000065000000}"/>
    <cellStyle name="Migliaia 15" xfId="878" xr:uid="{00000000-0005-0000-0000-000066000000}"/>
    <cellStyle name="Migliaia 15 2" xfId="881" xr:uid="{26CE08E3-EFBC-4346-B85E-3ACDA20A2183}"/>
    <cellStyle name="Migliaia 2" xfId="115" xr:uid="{00000000-0005-0000-0000-000067000000}"/>
    <cellStyle name="Migliaia 2 2" xfId="116" xr:uid="{00000000-0005-0000-0000-000068000000}"/>
    <cellStyle name="Migliaia 2 2 2" xfId="117" xr:uid="{00000000-0005-0000-0000-000069000000}"/>
    <cellStyle name="Migliaia 2 3" xfId="118" xr:uid="{00000000-0005-0000-0000-00006A000000}"/>
    <cellStyle name="Migliaia 2 4" xfId="119" xr:uid="{00000000-0005-0000-0000-00006B000000}"/>
    <cellStyle name="Migliaia 3" xfId="120" xr:uid="{00000000-0005-0000-0000-00006C000000}"/>
    <cellStyle name="Migliaia 3 2" xfId="121" xr:uid="{00000000-0005-0000-0000-00006D000000}"/>
    <cellStyle name="Migliaia 3 3" xfId="122" xr:uid="{00000000-0005-0000-0000-00006E000000}"/>
    <cellStyle name="Migliaia 4" xfId="123" xr:uid="{00000000-0005-0000-0000-00006F000000}"/>
    <cellStyle name="Migliaia 4 2" xfId="124" xr:uid="{00000000-0005-0000-0000-000070000000}"/>
    <cellStyle name="Migliaia 5" xfId="125" xr:uid="{00000000-0005-0000-0000-000071000000}"/>
    <cellStyle name="Migliaia 6" xfId="126" xr:uid="{00000000-0005-0000-0000-000072000000}"/>
    <cellStyle name="Migliaia 7" xfId="127" xr:uid="{00000000-0005-0000-0000-000073000000}"/>
    <cellStyle name="Migliaia 7 2" xfId="128" xr:uid="{00000000-0005-0000-0000-000074000000}"/>
    <cellStyle name="Migliaia 8" xfId="129" xr:uid="{00000000-0005-0000-0000-000075000000}"/>
    <cellStyle name="Migliaia 9" xfId="130" xr:uid="{00000000-0005-0000-0000-000076000000}"/>
    <cellStyle name="Neutrale" xfId="10" builtinId="28" customBuiltin="1"/>
    <cellStyle name="Neutrale 2" xfId="131" xr:uid="{00000000-0005-0000-0000-000078000000}"/>
    <cellStyle name="NewStyle" xfId="132" xr:uid="{00000000-0005-0000-0000-000079000000}"/>
    <cellStyle name="Normale" xfId="0" builtinId="0"/>
    <cellStyle name="Normale 10" xfId="133" xr:uid="{00000000-0005-0000-0000-00007B000000}"/>
    <cellStyle name="Normale 10 2" xfId="134" xr:uid="{00000000-0005-0000-0000-00007C000000}"/>
    <cellStyle name="Normale 10 2 2" xfId="135" xr:uid="{00000000-0005-0000-0000-00007D000000}"/>
    <cellStyle name="Normale 10 3" xfId="136" xr:uid="{00000000-0005-0000-0000-00007E000000}"/>
    <cellStyle name="Normale 11" xfId="137" xr:uid="{00000000-0005-0000-0000-00007F000000}"/>
    <cellStyle name="Normale 11 10" xfId="138" xr:uid="{00000000-0005-0000-0000-000080000000}"/>
    <cellStyle name="Normale 11 11" xfId="139" xr:uid="{00000000-0005-0000-0000-000081000000}"/>
    <cellStyle name="Normale 11 12" xfId="140" xr:uid="{00000000-0005-0000-0000-000082000000}"/>
    <cellStyle name="Normale 11 13" xfId="141" xr:uid="{00000000-0005-0000-0000-000083000000}"/>
    <cellStyle name="Normale 11 14" xfId="142" xr:uid="{00000000-0005-0000-0000-000084000000}"/>
    <cellStyle name="Normale 11 15" xfId="143" xr:uid="{00000000-0005-0000-0000-000085000000}"/>
    <cellStyle name="Normale 11 16" xfId="144" xr:uid="{00000000-0005-0000-0000-000086000000}"/>
    <cellStyle name="Normale 11 17" xfId="145" xr:uid="{00000000-0005-0000-0000-000087000000}"/>
    <cellStyle name="Normale 11 18" xfId="146" xr:uid="{00000000-0005-0000-0000-000088000000}"/>
    <cellStyle name="Normale 11 19" xfId="147" xr:uid="{00000000-0005-0000-0000-000089000000}"/>
    <cellStyle name="Normale 11 2" xfId="148" xr:uid="{00000000-0005-0000-0000-00008A000000}"/>
    <cellStyle name="Normale 11 2 2" xfId="867" xr:uid="{00000000-0005-0000-0000-00008B000000}"/>
    <cellStyle name="Normale 11 20" xfId="149" xr:uid="{00000000-0005-0000-0000-00008C000000}"/>
    <cellStyle name="Normale 11 21" xfId="150" xr:uid="{00000000-0005-0000-0000-00008D000000}"/>
    <cellStyle name="Normale 11 22" xfId="151" xr:uid="{00000000-0005-0000-0000-00008E000000}"/>
    <cellStyle name="Normale 11 23" xfId="152" xr:uid="{00000000-0005-0000-0000-00008F000000}"/>
    <cellStyle name="Normale 11 24" xfId="153" xr:uid="{00000000-0005-0000-0000-000090000000}"/>
    <cellStyle name="Normale 11 25" xfId="154" xr:uid="{00000000-0005-0000-0000-000091000000}"/>
    <cellStyle name="Normale 11 26" xfId="155" xr:uid="{00000000-0005-0000-0000-000092000000}"/>
    <cellStyle name="Normale 11 27" xfId="156" xr:uid="{00000000-0005-0000-0000-000093000000}"/>
    <cellStyle name="Normale 11 28" xfId="157" xr:uid="{00000000-0005-0000-0000-000094000000}"/>
    <cellStyle name="Normale 11 29" xfId="158" xr:uid="{00000000-0005-0000-0000-000095000000}"/>
    <cellStyle name="Normale 11 3" xfId="159" xr:uid="{00000000-0005-0000-0000-000096000000}"/>
    <cellStyle name="Normale 11 30" xfId="160" xr:uid="{00000000-0005-0000-0000-000097000000}"/>
    <cellStyle name="Normale 11 31" xfId="161" xr:uid="{00000000-0005-0000-0000-000098000000}"/>
    <cellStyle name="Normale 11 32" xfId="162" xr:uid="{00000000-0005-0000-0000-000099000000}"/>
    <cellStyle name="Normale 11 33" xfId="163" xr:uid="{00000000-0005-0000-0000-00009A000000}"/>
    <cellStyle name="Normale 11 34" xfId="164" xr:uid="{00000000-0005-0000-0000-00009B000000}"/>
    <cellStyle name="Normale 11 35" xfId="165" xr:uid="{00000000-0005-0000-0000-00009C000000}"/>
    <cellStyle name="Normale 11 36" xfId="166" xr:uid="{00000000-0005-0000-0000-00009D000000}"/>
    <cellStyle name="Normale 11 37" xfId="167" xr:uid="{00000000-0005-0000-0000-00009E000000}"/>
    <cellStyle name="Normale 11 38" xfId="168" xr:uid="{00000000-0005-0000-0000-00009F000000}"/>
    <cellStyle name="Normale 11 39" xfId="169" xr:uid="{00000000-0005-0000-0000-0000A0000000}"/>
    <cellStyle name="Normale 11 4" xfId="170" xr:uid="{00000000-0005-0000-0000-0000A1000000}"/>
    <cellStyle name="Normale 11 40" xfId="171" xr:uid="{00000000-0005-0000-0000-0000A2000000}"/>
    <cellStyle name="Normale 11 41" xfId="172" xr:uid="{00000000-0005-0000-0000-0000A3000000}"/>
    <cellStyle name="Normale 11 42" xfId="173" xr:uid="{00000000-0005-0000-0000-0000A4000000}"/>
    <cellStyle name="Normale 11 43" xfId="174" xr:uid="{00000000-0005-0000-0000-0000A5000000}"/>
    <cellStyle name="Normale 11 44" xfId="175" xr:uid="{00000000-0005-0000-0000-0000A6000000}"/>
    <cellStyle name="Normale 11 45" xfId="176" xr:uid="{00000000-0005-0000-0000-0000A7000000}"/>
    <cellStyle name="Normale 11 46" xfId="177" xr:uid="{00000000-0005-0000-0000-0000A8000000}"/>
    <cellStyle name="Normale 11 47" xfId="178" xr:uid="{00000000-0005-0000-0000-0000A9000000}"/>
    <cellStyle name="Normale 11 48" xfId="179" xr:uid="{00000000-0005-0000-0000-0000AA000000}"/>
    <cellStyle name="Normale 11 49" xfId="180" xr:uid="{00000000-0005-0000-0000-0000AB000000}"/>
    <cellStyle name="Normale 11 5" xfId="181" xr:uid="{00000000-0005-0000-0000-0000AC000000}"/>
    <cellStyle name="Normale 11 50" xfId="182" xr:uid="{00000000-0005-0000-0000-0000AD000000}"/>
    <cellStyle name="Normale 11 51" xfId="183" xr:uid="{00000000-0005-0000-0000-0000AE000000}"/>
    <cellStyle name="Normale 11 52" xfId="184" xr:uid="{00000000-0005-0000-0000-0000AF000000}"/>
    <cellStyle name="Normale 11 53" xfId="185" xr:uid="{00000000-0005-0000-0000-0000B0000000}"/>
    <cellStyle name="Normale 11 54" xfId="186" xr:uid="{00000000-0005-0000-0000-0000B1000000}"/>
    <cellStyle name="Normale 11 55" xfId="187" xr:uid="{00000000-0005-0000-0000-0000B2000000}"/>
    <cellStyle name="Normale 11 56" xfId="870" xr:uid="{00000000-0005-0000-0000-0000B3000000}"/>
    <cellStyle name="Normale 11 57" xfId="871" xr:uid="{00000000-0005-0000-0000-0000B4000000}"/>
    <cellStyle name="Normale 11 6" xfId="188" xr:uid="{00000000-0005-0000-0000-0000B5000000}"/>
    <cellStyle name="Normale 11 7" xfId="189" xr:uid="{00000000-0005-0000-0000-0000B6000000}"/>
    <cellStyle name="Normale 11 8" xfId="190" xr:uid="{00000000-0005-0000-0000-0000B7000000}"/>
    <cellStyle name="Normale 11 9" xfId="191" xr:uid="{00000000-0005-0000-0000-0000B8000000}"/>
    <cellStyle name="Normale 12" xfId="192" xr:uid="{00000000-0005-0000-0000-0000B9000000}"/>
    <cellStyle name="Normale 12 10" xfId="193" xr:uid="{00000000-0005-0000-0000-0000BA000000}"/>
    <cellStyle name="Normale 12 11" xfId="194" xr:uid="{00000000-0005-0000-0000-0000BB000000}"/>
    <cellStyle name="Normale 12 12" xfId="195" xr:uid="{00000000-0005-0000-0000-0000BC000000}"/>
    <cellStyle name="Normale 12 13" xfId="196" xr:uid="{00000000-0005-0000-0000-0000BD000000}"/>
    <cellStyle name="Normale 12 14" xfId="197" xr:uid="{00000000-0005-0000-0000-0000BE000000}"/>
    <cellStyle name="Normale 12 15" xfId="198" xr:uid="{00000000-0005-0000-0000-0000BF000000}"/>
    <cellStyle name="Normale 12 16" xfId="199" xr:uid="{00000000-0005-0000-0000-0000C0000000}"/>
    <cellStyle name="Normale 12 17" xfId="200" xr:uid="{00000000-0005-0000-0000-0000C1000000}"/>
    <cellStyle name="Normale 12 18" xfId="201" xr:uid="{00000000-0005-0000-0000-0000C2000000}"/>
    <cellStyle name="Normale 12 19" xfId="202" xr:uid="{00000000-0005-0000-0000-0000C3000000}"/>
    <cellStyle name="Normale 12 2" xfId="203" xr:uid="{00000000-0005-0000-0000-0000C4000000}"/>
    <cellStyle name="Normale 12 20" xfId="204" xr:uid="{00000000-0005-0000-0000-0000C5000000}"/>
    <cellStyle name="Normale 12 21" xfId="205" xr:uid="{00000000-0005-0000-0000-0000C6000000}"/>
    <cellStyle name="Normale 12 22" xfId="206" xr:uid="{00000000-0005-0000-0000-0000C7000000}"/>
    <cellStyle name="Normale 12 23" xfId="207" xr:uid="{00000000-0005-0000-0000-0000C8000000}"/>
    <cellStyle name="Normale 12 24" xfId="208" xr:uid="{00000000-0005-0000-0000-0000C9000000}"/>
    <cellStyle name="Normale 12 25" xfId="209" xr:uid="{00000000-0005-0000-0000-0000CA000000}"/>
    <cellStyle name="Normale 12 26" xfId="210" xr:uid="{00000000-0005-0000-0000-0000CB000000}"/>
    <cellStyle name="Normale 12 27" xfId="211" xr:uid="{00000000-0005-0000-0000-0000CC000000}"/>
    <cellStyle name="Normale 12 28" xfId="212" xr:uid="{00000000-0005-0000-0000-0000CD000000}"/>
    <cellStyle name="Normale 12 29" xfId="213" xr:uid="{00000000-0005-0000-0000-0000CE000000}"/>
    <cellStyle name="Normale 12 3" xfId="214" xr:uid="{00000000-0005-0000-0000-0000CF000000}"/>
    <cellStyle name="Normale 12 30" xfId="215" xr:uid="{00000000-0005-0000-0000-0000D0000000}"/>
    <cellStyle name="Normale 12 31" xfId="216" xr:uid="{00000000-0005-0000-0000-0000D1000000}"/>
    <cellStyle name="Normale 12 32" xfId="217" xr:uid="{00000000-0005-0000-0000-0000D2000000}"/>
    <cellStyle name="Normale 12 33" xfId="218" xr:uid="{00000000-0005-0000-0000-0000D3000000}"/>
    <cellStyle name="Normale 12 34" xfId="219" xr:uid="{00000000-0005-0000-0000-0000D4000000}"/>
    <cellStyle name="Normale 12 35" xfId="220" xr:uid="{00000000-0005-0000-0000-0000D5000000}"/>
    <cellStyle name="Normale 12 36" xfId="221" xr:uid="{00000000-0005-0000-0000-0000D6000000}"/>
    <cellStyle name="Normale 12 37" xfId="222" xr:uid="{00000000-0005-0000-0000-0000D7000000}"/>
    <cellStyle name="Normale 12 38" xfId="223" xr:uid="{00000000-0005-0000-0000-0000D8000000}"/>
    <cellStyle name="Normale 12 39" xfId="224" xr:uid="{00000000-0005-0000-0000-0000D9000000}"/>
    <cellStyle name="Normale 12 4" xfId="225" xr:uid="{00000000-0005-0000-0000-0000DA000000}"/>
    <cellStyle name="Normale 12 40" xfId="226" xr:uid="{00000000-0005-0000-0000-0000DB000000}"/>
    <cellStyle name="Normale 12 41" xfId="227" xr:uid="{00000000-0005-0000-0000-0000DC000000}"/>
    <cellStyle name="Normale 12 42" xfId="228" xr:uid="{00000000-0005-0000-0000-0000DD000000}"/>
    <cellStyle name="Normale 12 43" xfId="229" xr:uid="{00000000-0005-0000-0000-0000DE000000}"/>
    <cellStyle name="Normale 12 44" xfId="230" xr:uid="{00000000-0005-0000-0000-0000DF000000}"/>
    <cellStyle name="Normale 12 45" xfId="231" xr:uid="{00000000-0005-0000-0000-0000E0000000}"/>
    <cellStyle name="Normale 12 46" xfId="232" xr:uid="{00000000-0005-0000-0000-0000E1000000}"/>
    <cellStyle name="Normale 12 47" xfId="233" xr:uid="{00000000-0005-0000-0000-0000E2000000}"/>
    <cellStyle name="Normale 12 48" xfId="234" xr:uid="{00000000-0005-0000-0000-0000E3000000}"/>
    <cellStyle name="Normale 12 49" xfId="235" xr:uid="{00000000-0005-0000-0000-0000E4000000}"/>
    <cellStyle name="Normale 12 5" xfId="236" xr:uid="{00000000-0005-0000-0000-0000E5000000}"/>
    <cellStyle name="Normale 12 50" xfId="237" xr:uid="{00000000-0005-0000-0000-0000E6000000}"/>
    <cellStyle name="Normale 12 51" xfId="238" xr:uid="{00000000-0005-0000-0000-0000E7000000}"/>
    <cellStyle name="Normale 12 52" xfId="239" xr:uid="{00000000-0005-0000-0000-0000E8000000}"/>
    <cellStyle name="Normale 12 53" xfId="240" xr:uid="{00000000-0005-0000-0000-0000E9000000}"/>
    <cellStyle name="Normale 12 54" xfId="241" xr:uid="{00000000-0005-0000-0000-0000EA000000}"/>
    <cellStyle name="Normale 12 55" xfId="242" xr:uid="{00000000-0005-0000-0000-0000EB000000}"/>
    <cellStyle name="Normale 12 56" xfId="872" xr:uid="{00000000-0005-0000-0000-0000EC000000}"/>
    <cellStyle name="Normale 12 57" xfId="873" xr:uid="{00000000-0005-0000-0000-0000ED000000}"/>
    <cellStyle name="Normale 12 6" xfId="243" xr:uid="{00000000-0005-0000-0000-0000EE000000}"/>
    <cellStyle name="Normale 12 7" xfId="244" xr:uid="{00000000-0005-0000-0000-0000EF000000}"/>
    <cellStyle name="Normale 12 8" xfId="245" xr:uid="{00000000-0005-0000-0000-0000F0000000}"/>
    <cellStyle name="Normale 12 9" xfId="246" xr:uid="{00000000-0005-0000-0000-0000F1000000}"/>
    <cellStyle name="Normale 13" xfId="247" xr:uid="{00000000-0005-0000-0000-0000F2000000}"/>
    <cellStyle name="Normale 13 10" xfId="248" xr:uid="{00000000-0005-0000-0000-0000F3000000}"/>
    <cellStyle name="Normale 13 11" xfId="249" xr:uid="{00000000-0005-0000-0000-0000F4000000}"/>
    <cellStyle name="Normale 13 12" xfId="250" xr:uid="{00000000-0005-0000-0000-0000F5000000}"/>
    <cellStyle name="Normale 13 13" xfId="251" xr:uid="{00000000-0005-0000-0000-0000F6000000}"/>
    <cellStyle name="Normale 13 14" xfId="252" xr:uid="{00000000-0005-0000-0000-0000F7000000}"/>
    <cellStyle name="Normale 13 15" xfId="253" xr:uid="{00000000-0005-0000-0000-0000F8000000}"/>
    <cellStyle name="Normale 13 16" xfId="254" xr:uid="{00000000-0005-0000-0000-0000F9000000}"/>
    <cellStyle name="Normale 13 17" xfId="255" xr:uid="{00000000-0005-0000-0000-0000FA000000}"/>
    <cellStyle name="Normale 13 18" xfId="256" xr:uid="{00000000-0005-0000-0000-0000FB000000}"/>
    <cellStyle name="Normale 13 19" xfId="257" xr:uid="{00000000-0005-0000-0000-0000FC000000}"/>
    <cellStyle name="Normale 13 2" xfId="258" xr:uid="{00000000-0005-0000-0000-0000FD000000}"/>
    <cellStyle name="Normale 13 20" xfId="259" xr:uid="{00000000-0005-0000-0000-0000FE000000}"/>
    <cellStyle name="Normale 13 21" xfId="260" xr:uid="{00000000-0005-0000-0000-0000FF000000}"/>
    <cellStyle name="Normale 13 22" xfId="261" xr:uid="{00000000-0005-0000-0000-000000010000}"/>
    <cellStyle name="Normale 13 23" xfId="262" xr:uid="{00000000-0005-0000-0000-000001010000}"/>
    <cellStyle name="Normale 13 24" xfId="263" xr:uid="{00000000-0005-0000-0000-000002010000}"/>
    <cellStyle name="Normale 13 25" xfId="264" xr:uid="{00000000-0005-0000-0000-000003010000}"/>
    <cellStyle name="Normale 13 26" xfId="265" xr:uid="{00000000-0005-0000-0000-000004010000}"/>
    <cellStyle name="Normale 13 27" xfId="266" xr:uid="{00000000-0005-0000-0000-000005010000}"/>
    <cellStyle name="Normale 13 28" xfId="267" xr:uid="{00000000-0005-0000-0000-000006010000}"/>
    <cellStyle name="Normale 13 29" xfId="268" xr:uid="{00000000-0005-0000-0000-000007010000}"/>
    <cellStyle name="Normale 13 3" xfId="269" xr:uid="{00000000-0005-0000-0000-000008010000}"/>
    <cellStyle name="Normale 13 30" xfId="270" xr:uid="{00000000-0005-0000-0000-000009010000}"/>
    <cellStyle name="Normale 13 31" xfId="271" xr:uid="{00000000-0005-0000-0000-00000A010000}"/>
    <cellStyle name="Normale 13 32" xfId="272" xr:uid="{00000000-0005-0000-0000-00000B010000}"/>
    <cellStyle name="Normale 13 33" xfId="273" xr:uid="{00000000-0005-0000-0000-00000C010000}"/>
    <cellStyle name="Normale 13 34" xfId="274" xr:uid="{00000000-0005-0000-0000-00000D010000}"/>
    <cellStyle name="Normale 13 35" xfId="275" xr:uid="{00000000-0005-0000-0000-00000E010000}"/>
    <cellStyle name="Normale 13 36" xfId="276" xr:uid="{00000000-0005-0000-0000-00000F010000}"/>
    <cellStyle name="Normale 13 37" xfId="277" xr:uid="{00000000-0005-0000-0000-000010010000}"/>
    <cellStyle name="Normale 13 38" xfId="278" xr:uid="{00000000-0005-0000-0000-000011010000}"/>
    <cellStyle name="Normale 13 39" xfId="279" xr:uid="{00000000-0005-0000-0000-000012010000}"/>
    <cellStyle name="Normale 13 4" xfId="280" xr:uid="{00000000-0005-0000-0000-000013010000}"/>
    <cellStyle name="Normale 13 40" xfId="281" xr:uid="{00000000-0005-0000-0000-000014010000}"/>
    <cellStyle name="Normale 13 41" xfId="282" xr:uid="{00000000-0005-0000-0000-000015010000}"/>
    <cellStyle name="Normale 13 42" xfId="283" xr:uid="{00000000-0005-0000-0000-000016010000}"/>
    <cellStyle name="Normale 13 43" xfId="284" xr:uid="{00000000-0005-0000-0000-000017010000}"/>
    <cellStyle name="Normale 13 44" xfId="285" xr:uid="{00000000-0005-0000-0000-000018010000}"/>
    <cellStyle name="Normale 13 45" xfId="286" xr:uid="{00000000-0005-0000-0000-000019010000}"/>
    <cellStyle name="Normale 13 46" xfId="287" xr:uid="{00000000-0005-0000-0000-00001A010000}"/>
    <cellStyle name="Normale 13 47" xfId="288" xr:uid="{00000000-0005-0000-0000-00001B010000}"/>
    <cellStyle name="Normale 13 48" xfId="289" xr:uid="{00000000-0005-0000-0000-00001C010000}"/>
    <cellStyle name="Normale 13 49" xfId="290" xr:uid="{00000000-0005-0000-0000-00001D010000}"/>
    <cellStyle name="Normale 13 5" xfId="291" xr:uid="{00000000-0005-0000-0000-00001E010000}"/>
    <cellStyle name="Normale 13 50" xfId="292" xr:uid="{00000000-0005-0000-0000-00001F010000}"/>
    <cellStyle name="Normale 13 51" xfId="293" xr:uid="{00000000-0005-0000-0000-000020010000}"/>
    <cellStyle name="Normale 13 52" xfId="294" xr:uid="{00000000-0005-0000-0000-000021010000}"/>
    <cellStyle name="Normale 13 53" xfId="295" xr:uid="{00000000-0005-0000-0000-000022010000}"/>
    <cellStyle name="Normale 13 54" xfId="296" xr:uid="{00000000-0005-0000-0000-000023010000}"/>
    <cellStyle name="Normale 13 55" xfId="297" xr:uid="{00000000-0005-0000-0000-000024010000}"/>
    <cellStyle name="Normale 13 6" xfId="298" xr:uid="{00000000-0005-0000-0000-000025010000}"/>
    <cellStyle name="Normale 13 7" xfId="299" xr:uid="{00000000-0005-0000-0000-000026010000}"/>
    <cellStyle name="Normale 13 8" xfId="300" xr:uid="{00000000-0005-0000-0000-000027010000}"/>
    <cellStyle name="Normale 13 9" xfId="301" xr:uid="{00000000-0005-0000-0000-000028010000}"/>
    <cellStyle name="Normale 14" xfId="302" xr:uid="{00000000-0005-0000-0000-000029010000}"/>
    <cellStyle name="Normale 14 10" xfId="303" xr:uid="{00000000-0005-0000-0000-00002A010000}"/>
    <cellStyle name="Normale 14 11" xfId="304" xr:uid="{00000000-0005-0000-0000-00002B010000}"/>
    <cellStyle name="Normale 14 12" xfId="305" xr:uid="{00000000-0005-0000-0000-00002C010000}"/>
    <cellStyle name="Normale 14 13" xfId="306" xr:uid="{00000000-0005-0000-0000-00002D010000}"/>
    <cellStyle name="Normale 14 14" xfId="307" xr:uid="{00000000-0005-0000-0000-00002E010000}"/>
    <cellStyle name="Normale 14 15" xfId="308" xr:uid="{00000000-0005-0000-0000-00002F010000}"/>
    <cellStyle name="Normale 14 16" xfId="309" xr:uid="{00000000-0005-0000-0000-000030010000}"/>
    <cellStyle name="Normale 14 17" xfId="310" xr:uid="{00000000-0005-0000-0000-000031010000}"/>
    <cellStyle name="Normale 14 18" xfId="311" xr:uid="{00000000-0005-0000-0000-000032010000}"/>
    <cellStyle name="Normale 14 19" xfId="312" xr:uid="{00000000-0005-0000-0000-000033010000}"/>
    <cellStyle name="Normale 14 2" xfId="313" xr:uid="{00000000-0005-0000-0000-000034010000}"/>
    <cellStyle name="Normale 14 20" xfId="314" xr:uid="{00000000-0005-0000-0000-000035010000}"/>
    <cellStyle name="Normale 14 21" xfId="315" xr:uid="{00000000-0005-0000-0000-000036010000}"/>
    <cellStyle name="Normale 14 22" xfId="316" xr:uid="{00000000-0005-0000-0000-000037010000}"/>
    <cellStyle name="Normale 14 23" xfId="317" xr:uid="{00000000-0005-0000-0000-000038010000}"/>
    <cellStyle name="Normale 14 24" xfId="318" xr:uid="{00000000-0005-0000-0000-000039010000}"/>
    <cellStyle name="Normale 14 25" xfId="319" xr:uid="{00000000-0005-0000-0000-00003A010000}"/>
    <cellStyle name="Normale 14 26" xfId="320" xr:uid="{00000000-0005-0000-0000-00003B010000}"/>
    <cellStyle name="Normale 14 27" xfId="321" xr:uid="{00000000-0005-0000-0000-00003C010000}"/>
    <cellStyle name="Normale 14 28" xfId="322" xr:uid="{00000000-0005-0000-0000-00003D010000}"/>
    <cellStyle name="Normale 14 29" xfId="323" xr:uid="{00000000-0005-0000-0000-00003E010000}"/>
    <cellStyle name="Normale 14 3" xfId="324" xr:uid="{00000000-0005-0000-0000-00003F010000}"/>
    <cellStyle name="Normale 14 30" xfId="325" xr:uid="{00000000-0005-0000-0000-000040010000}"/>
    <cellStyle name="Normale 14 31" xfId="326" xr:uid="{00000000-0005-0000-0000-000041010000}"/>
    <cellStyle name="Normale 14 32" xfId="327" xr:uid="{00000000-0005-0000-0000-000042010000}"/>
    <cellStyle name="Normale 14 33" xfId="328" xr:uid="{00000000-0005-0000-0000-000043010000}"/>
    <cellStyle name="Normale 14 34" xfId="329" xr:uid="{00000000-0005-0000-0000-000044010000}"/>
    <cellStyle name="Normale 14 35" xfId="330" xr:uid="{00000000-0005-0000-0000-000045010000}"/>
    <cellStyle name="Normale 14 36" xfId="331" xr:uid="{00000000-0005-0000-0000-000046010000}"/>
    <cellStyle name="Normale 14 37" xfId="332" xr:uid="{00000000-0005-0000-0000-000047010000}"/>
    <cellStyle name="Normale 14 38" xfId="333" xr:uid="{00000000-0005-0000-0000-000048010000}"/>
    <cellStyle name="Normale 14 39" xfId="334" xr:uid="{00000000-0005-0000-0000-000049010000}"/>
    <cellStyle name="Normale 14 4" xfId="335" xr:uid="{00000000-0005-0000-0000-00004A010000}"/>
    <cellStyle name="Normale 14 40" xfId="336" xr:uid="{00000000-0005-0000-0000-00004B010000}"/>
    <cellStyle name="Normale 14 41" xfId="337" xr:uid="{00000000-0005-0000-0000-00004C010000}"/>
    <cellStyle name="Normale 14 42" xfId="338" xr:uid="{00000000-0005-0000-0000-00004D010000}"/>
    <cellStyle name="Normale 14 43" xfId="339" xr:uid="{00000000-0005-0000-0000-00004E010000}"/>
    <cellStyle name="Normale 14 44" xfId="340" xr:uid="{00000000-0005-0000-0000-00004F010000}"/>
    <cellStyle name="Normale 14 45" xfId="341" xr:uid="{00000000-0005-0000-0000-000050010000}"/>
    <cellStyle name="Normale 14 46" xfId="342" xr:uid="{00000000-0005-0000-0000-000051010000}"/>
    <cellStyle name="Normale 14 47" xfId="343" xr:uid="{00000000-0005-0000-0000-000052010000}"/>
    <cellStyle name="Normale 14 48" xfId="344" xr:uid="{00000000-0005-0000-0000-000053010000}"/>
    <cellStyle name="Normale 14 49" xfId="345" xr:uid="{00000000-0005-0000-0000-000054010000}"/>
    <cellStyle name="Normale 14 5" xfId="346" xr:uid="{00000000-0005-0000-0000-000055010000}"/>
    <cellStyle name="Normale 14 50" xfId="347" xr:uid="{00000000-0005-0000-0000-000056010000}"/>
    <cellStyle name="Normale 14 51" xfId="348" xr:uid="{00000000-0005-0000-0000-000057010000}"/>
    <cellStyle name="Normale 14 52" xfId="349" xr:uid="{00000000-0005-0000-0000-000058010000}"/>
    <cellStyle name="Normale 14 53" xfId="350" xr:uid="{00000000-0005-0000-0000-000059010000}"/>
    <cellStyle name="Normale 14 54" xfId="351" xr:uid="{00000000-0005-0000-0000-00005A010000}"/>
    <cellStyle name="Normale 14 55" xfId="352" xr:uid="{00000000-0005-0000-0000-00005B010000}"/>
    <cellStyle name="Normale 14 6" xfId="353" xr:uid="{00000000-0005-0000-0000-00005C010000}"/>
    <cellStyle name="Normale 14 7" xfId="354" xr:uid="{00000000-0005-0000-0000-00005D010000}"/>
    <cellStyle name="Normale 14 8" xfId="355" xr:uid="{00000000-0005-0000-0000-00005E010000}"/>
    <cellStyle name="Normale 14 9" xfId="356" xr:uid="{00000000-0005-0000-0000-00005F010000}"/>
    <cellStyle name="Normale 15" xfId="357" xr:uid="{00000000-0005-0000-0000-000060010000}"/>
    <cellStyle name="Normale 15 10" xfId="358" xr:uid="{00000000-0005-0000-0000-000061010000}"/>
    <cellStyle name="Normale 15 11" xfId="359" xr:uid="{00000000-0005-0000-0000-000062010000}"/>
    <cellStyle name="Normale 15 12" xfId="360" xr:uid="{00000000-0005-0000-0000-000063010000}"/>
    <cellStyle name="Normale 15 13" xfId="361" xr:uid="{00000000-0005-0000-0000-000064010000}"/>
    <cellStyle name="Normale 15 14" xfId="362" xr:uid="{00000000-0005-0000-0000-000065010000}"/>
    <cellStyle name="Normale 15 15" xfId="363" xr:uid="{00000000-0005-0000-0000-000066010000}"/>
    <cellStyle name="Normale 15 16" xfId="364" xr:uid="{00000000-0005-0000-0000-000067010000}"/>
    <cellStyle name="Normale 15 17" xfId="365" xr:uid="{00000000-0005-0000-0000-000068010000}"/>
    <cellStyle name="Normale 15 18" xfId="366" xr:uid="{00000000-0005-0000-0000-000069010000}"/>
    <cellStyle name="Normale 15 19" xfId="367" xr:uid="{00000000-0005-0000-0000-00006A010000}"/>
    <cellStyle name="Normale 15 2" xfId="368" xr:uid="{00000000-0005-0000-0000-00006B010000}"/>
    <cellStyle name="Normale 15 20" xfId="369" xr:uid="{00000000-0005-0000-0000-00006C010000}"/>
    <cellStyle name="Normale 15 21" xfId="370" xr:uid="{00000000-0005-0000-0000-00006D010000}"/>
    <cellStyle name="Normale 15 22" xfId="371" xr:uid="{00000000-0005-0000-0000-00006E010000}"/>
    <cellStyle name="Normale 15 23" xfId="372" xr:uid="{00000000-0005-0000-0000-00006F010000}"/>
    <cellStyle name="Normale 15 24" xfId="373" xr:uid="{00000000-0005-0000-0000-000070010000}"/>
    <cellStyle name="Normale 15 25" xfId="374" xr:uid="{00000000-0005-0000-0000-000071010000}"/>
    <cellStyle name="Normale 15 26" xfId="375" xr:uid="{00000000-0005-0000-0000-000072010000}"/>
    <cellStyle name="Normale 15 27" xfId="376" xr:uid="{00000000-0005-0000-0000-000073010000}"/>
    <cellStyle name="Normale 15 28" xfId="377" xr:uid="{00000000-0005-0000-0000-000074010000}"/>
    <cellStyle name="Normale 15 29" xfId="378" xr:uid="{00000000-0005-0000-0000-000075010000}"/>
    <cellStyle name="Normale 15 3" xfId="379" xr:uid="{00000000-0005-0000-0000-000076010000}"/>
    <cellStyle name="Normale 15 30" xfId="380" xr:uid="{00000000-0005-0000-0000-000077010000}"/>
    <cellStyle name="Normale 15 31" xfId="381" xr:uid="{00000000-0005-0000-0000-000078010000}"/>
    <cellStyle name="Normale 15 32" xfId="382" xr:uid="{00000000-0005-0000-0000-000079010000}"/>
    <cellStyle name="Normale 15 33" xfId="383" xr:uid="{00000000-0005-0000-0000-00007A010000}"/>
    <cellStyle name="Normale 15 34" xfId="384" xr:uid="{00000000-0005-0000-0000-00007B010000}"/>
    <cellStyle name="Normale 15 35" xfId="385" xr:uid="{00000000-0005-0000-0000-00007C010000}"/>
    <cellStyle name="Normale 15 36" xfId="386" xr:uid="{00000000-0005-0000-0000-00007D010000}"/>
    <cellStyle name="Normale 15 37" xfId="387" xr:uid="{00000000-0005-0000-0000-00007E010000}"/>
    <cellStyle name="Normale 15 38" xfId="388" xr:uid="{00000000-0005-0000-0000-00007F010000}"/>
    <cellStyle name="Normale 15 39" xfId="389" xr:uid="{00000000-0005-0000-0000-000080010000}"/>
    <cellStyle name="Normale 15 4" xfId="390" xr:uid="{00000000-0005-0000-0000-000081010000}"/>
    <cellStyle name="Normale 15 40" xfId="391" xr:uid="{00000000-0005-0000-0000-000082010000}"/>
    <cellStyle name="Normale 15 41" xfId="392" xr:uid="{00000000-0005-0000-0000-000083010000}"/>
    <cellStyle name="Normale 15 42" xfId="393" xr:uid="{00000000-0005-0000-0000-000084010000}"/>
    <cellStyle name="Normale 15 43" xfId="394" xr:uid="{00000000-0005-0000-0000-000085010000}"/>
    <cellStyle name="Normale 15 44" xfId="395" xr:uid="{00000000-0005-0000-0000-000086010000}"/>
    <cellStyle name="Normale 15 45" xfId="396" xr:uid="{00000000-0005-0000-0000-000087010000}"/>
    <cellStyle name="Normale 15 46" xfId="397" xr:uid="{00000000-0005-0000-0000-000088010000}"/>
    <cellStyle name="Normale 15 47" xfId="398" xr:uid="{00000000-0005-0000-0000-000089010000}"/>
    <cellStyle name="Normale 15 48" xfId="399" xr:uid="{00000000-0005-0000-0000-00008A010000}"/>
    <cellStyle name="Normale 15 49" xfId="400" xr:uid="{00000000-0005-0000-0000-00008B010000}"/>
    <cellStyle name="Normale 15 5" xfId="401" xr:uid="{00000000-0005-0000-0000-00008C010000}"/>
    <cellStyle name="Normale 15 50" xfId="402" xr:uid="{00000000-0005-0000-0000-00008D010000}"/>
    <cellStyle name="Normale 15 51" xfId="403" xr:uid="{00000000-0005-0000-0000-00008E010000}"/>
    <cellStyle name="Normale 15 52" xfId="404" xr:uid="{00000000-0005-0000-0000-00008F010000}"/>
    <cellStyle name="Normale 15 53" xfId="405" xr:uid="{00000000-0005-0000-0000-000090010000}"/>
    <cellStyle name="Normale 15 54" xfId="406" xr:uid="{00000000-0005-0000-0000-000091010000}"/>
    <cellStyle name="Normale 15 55" xfId="407" xr:uid="{00000000-0005-0000-0000-000092010000}"/>
    <cellStyle name="Normale 15 6" xfId="408" xr:uid="{00000000-0005-0000-0000-000093010000}"/>
    <cellStyle name="Normale 15 7" xfId="409" xr:uid="{00000000-0005-0000-0000-000094010000}"/>
    <cellStyle name="Normale 15 8" xfId="410" xr:uid="{00000000-0005-0000-0000-000095010000}"/>
    <cellStyle name="Normale 15 9" xfId="411" xr:uid="{00000000-0005-0000-0000-000096010000}"/>
    <cellStyle name="Normale 16" xfId="412" xr:uid="{00000000-0005-0000-0000-000097010000}"/>
    <cellStyle name="Normale 16 10" xfId="413" xr:uid="{00000000-0005-0000-0000-000098010000}"/>
    <cellStyle name="Normale 16 11" xfId="414" xr:uid="{00000000-0005-0000-0000-000099010000}"/>
    <cellStyle name="Normale 16 12" xfId="415" xr:uid="{00000000-0005-0000-0000-00009A010000}"/>
    <cellStyle name="Normale 16 13" xfId="416" xr:uid="{00000000-0005-0000-0000-00009B010000}"/>
    <cellStyle name="Normale 16 14" xfId="417" xr:uid="{00000000-0005-0000-0000-00009C010000}"/>
    <cellStyle name="Normale 16 15" xfId="418" xr:uid="{00000000-0005-0000-0000-00009D010000}"/>
    <cellStyle name="Normale 16 16" xfId="419" xr:uid="{00000000-0005-0000-0000-00009E010000}"/>
    <cellStyle name="Normale 16 17" xfId="420" xr:uid="{00000000-0005-0000-0000-00009F010000}"/>
    <cellStyle name="Normale 16 18" xfId="421" xr:uid="{00000000-0005-0000-0000-0000A0010000}"/>
    <cellStyle name="Normale 16 19" xfId="422" xr:uid="{00000000-0005-0000-0000-0000A1010000}"/>
    <cellStyle name="Normale 16 2" xfId="423" xr:uid="{00000000-0005-0000-0000-0000A2010000}"/>
    <cellStyle name="Normale 16 20" xfId="424" xr:uid="{00000000-0005-0000-0000-0000A3010000}"/>
    <cellStyle name="Normale 16 21" xfId="425" xr:uid="{00000000-0005-0000-0000-0000A4010000}"/>
    <cellStyle name="Normale 16 22" xfId="426" xr:uid="{00000000-0005-0000-0000-0000A5010000}"/>
    <cellStyle name="Normale 16 23" xfId="427" xr:uid="{00000000-0005-0000-0000-0000A6010000}"/>
    <cellStyle name="Normale 16 24" xfId="428" xr:uid="{00000000-0005-0000-0000-0000A7010000}"/>
    <cellStyle name="Normale 16 25" xfId="429" xr:uid="{00000000-0005-0000-0000-0000A8010000}"/>
    <cellStyle name="Normale 16 26" xfId="430" xr:uid="{00000000-0005-0000-0000-0000A9010000}"/>
    <cellStyle name="Normale 16 27" xfId="431" xr:uid="{00000000-0005-0000-0000-0000AA010000}"/>
    <cellStyle name="Normale 16 28" xfId="432" xr:uid="{00000000-0005-0000-0000-0000AB010000}"/>
    <cellStyle name="Normale 16 29" xfId="433" xr:uid="{00000000-0005-0000-0000-0000AC010000}"/>
    <cellStyle name="Normale 16 3" xfId="434" xr:uid="{00000000-0005-0000-0000-0000AD010000}"/>
    <cellStyle name="Normale 16 30" xfId="435" xr:uid="{00000000-0005-0000-0000-0000AE010000}"/>
    <cellStyle name="Normale 16 31" xfId="436" xr:uid="{00000000-0005-0000-0000-0000AF010000}"/>
    <cellStyle name="Normale 16 32" xfId="437" xr:uid="{00000000-0005-0000-0000-0000B0010000}"/>
    <cellStyle name="Normale 16 33" xfId="438" xr:uid="{00000000-0005-0000-0000-0000B1010000}"/>
    <cellStyle name="Normale 16 34" xfId="439" xr:uid="{00000000-0005-0000-0000-0000B2010000}"/>
    <cellStyle name="Normale 16 35" xfId="440" xr:uid="{00000000-0005-0000-0000-0000B3010000}"/>
    <cellStyle name="Normale 16 36" xfId="441" xr:uid="{00000000-0005-0000-0000-0000B4010000}"/>
    <cellStyle name="Normale 16 37" xfId="442" xr:uid="{00000000-0005-0000-0000-0000B5010000}"/>
    <cellStyle name="Normale 16 38" xfId="443" xr:uid="{00000000-0005-0000-0000-0000B6010000}"/>
    <cellStyle name="Normale 16 39" xfId="444" xr:uid="{00000000-0005-0000-0000-0000B7010000}"/>
    <cellStyle name="Normale 16 4" xfId="445" xr:uid="{00000000-0005-0000-0000-0000B8010000}"/>
    <cellStyle name="Normale 16 40" xfId="446" xr:uid="{00000000-0005-0000-0000-0000B9010000}"/>
    <cellStyle name="Normale 16 41" xfId="447" xr:uid="{00000000-0005-0000-0000-0000BA010000}"/>
    <cellStyle name="Normale 16 42" xfId="448" xr:uid="{00000000-0005-0000-0000-0000BB010000}"/>
    <cellStyle name="Normale 16 43" xfId="449" xr:uid="{00000000-0005-0000-0000-0000BC010000}"/>
    <cellStyle name="Normale 16 44" xfId="450" xr:uid="{00000000-0005-0000-0000-0000BD010000}"/>
    <cellStyle name="Normale 16 45" xfId="451" xr:uid="{00000000-0005-0000-0000-0000BE010000}"/>
    <cellStyle name="Normale 16 46" xfId="452" xr:uid="{00000000-0005-0000-0000-0000BF010000}"/>
    <cellStyle name="Normale 16 47" xfId="453" xr:uid="{00000000-0005-0000-0000-0000C0010000}"/>
    <cellStyle name="Normale 16 48" xfId="454" xr:uid="{00000000-0005-0000-0000-0000C1010000}"/>
    <cellStyle name="Normale 16 49" xfId="455" xr:uid="{00000000-0005-0000-0000-0000C2010000}"/>
    <cellStyle name="Normale 16 5" xfId="456" xr:uid="{00000000-0005-0000-0000-0000C3010000}"/>
    <cellStyle name="Normale 16 50" xfId="457" xr:uid="{00000000-0005-0000-0000-0000C4010000}"/>
    <cellStyle name="Normale 16 51" xfId="458" xr:uid="{00000000-0005-0000-0000-0000C5010000}"/>
    <cellStyle name="Normale 16 52" xfId="459" xr:uid="{00000000-0005-0000-0000-0000C6010000}"/>
    <cellStyle name="Normale 16 53" xfId="460" xr:uid="{00000000-0005-0000-0000-0000C7010000}"/>
    <cellStyle name="Normale 16 54" xfId="461" xr:uid="{00000000-0005-0000-0000-0000C8010000}"/>
    <cellStyle name="Normale 16 55" xfId="462" xr:uid="{00000000-0005-0000-0000-0000C9010000}"/>
    <cellStyle name="Normale 16 6" xfId="463" xr:uid="{00000000-0005-0000-0000-0000CA010000}"/>
    <cellStyle name="Normale 16 7" xfId="464" xr:uid="{00000000-0005-0000-0000-0000CB010000}"/>
    <cellStyle name="Normale 16 8" xfId="465" xr:uid="{00000000-0005-0000-0000-0000CC010000}"/>
    <cellStyle name="Normale 16 9" xfId="466" xr:uid="{00000000-0005-0000-0000-0000CD010000}"/>
    <cellStyle name="Normale 17" xfId="467" xr:uid="{00000000-0005-0000-0000-0000CE010000}"/>
    <cellStyle name="Normale 17 10" xfId="468" xr:uid="{00000000-0005-0000-0000-0000CF010000}"/>
    <cellStyle name="Normale 17 11" xfId="469" xr:uid="{00000000-0005-0000-0000-0000D0010000}"/>
    <cellStyle name="Normale 17 12" xfId="470" xr:uid="{00000000-0005-0000-0000-0000D1010000}"/>
    <cellStyle name="Normale 17 13" xfId="471" xr:uid="{00000000-0005-0000-0000-0000D2010000}"/>
    <cellStyle name="Normale 17 14" xfId="472" xr:uid="{00000000-0005-0000-0000-0000D3010000}"/>
    <cellStyle name="Normale 17 15" xfId="473" xr:uid="{00000000-0005-0000-0000-0000D4010000}"/>
    <cellStyle name="Normale 17 16" xfId="474" xr:uid="{00000000-0005-0000-0000-0000D5010000}"/>
    <cellStyle name="Normale 17 17" xfId="475" xr:uid="{00000000-0005-0000-0000-0000D6010000}"/>
    <cellStyle name="Normale 17 18" xfId="476" xr:uid="{00000000-0005-0000-0000-0000D7010000}"/>
    <cellStyle name="Normale 17 19" xfId="477" xr:uid="{00000000-0005-0000-0000-0000D8010000}"/>
    <cellStyle name="Normale 17 2" xfId="478" xr:uid="{00000000-0005-0000-0000-0000D9010000}"/>
    <cellStyle name="Normale 17 20" xfId="479" xr:uid="{00000000-0005-0000-0000-0000DA010000}"/>
    <cellStyle name="Normale 17 21" xfId="480" xr:uid="{00000000-0005-0000-0000-0000DB010000}"/>
    <cellStyle name="Normale 17 22" xfId="481" xr:uid="{00000000-0005-0000-0000-0000DC010000}"/>
    <cellStyle name="Normale 17 23" xfId="482" xr:uid="{00000000-0005-0000-0000-0000DD010000}"/>
    <cellStyle name="Normale 17 24" xfId="483" xr:uid="{00000000-0005-0000-0000-0000DE010000}"/>
    <cellStyle name="Normale 17 25" xfId="484" xr:uid="{00000000-0005-0000-0000-0000DF010000}"/>
    <cellStyle name="Normale 17 26" xfId="485" xr:uid="{00000000-0005-0000-0000-0000E0010000}"/>
    <cellStyle name="Normale 17 27" xfId="486" xr:uid="{00000000-0005-0000-0000-0000E1010000}"/>
    <cellStyle name="Normale 17 28" xfId="487" xr:uid="{00000000-0005-0000-0000-0000E2010000}"/>
    <cellStyle name="Normale 17 29" xfId="488" xr:uid="{00000000-0005-0000-0000-0000E3010000}"/>
    <cellStyle name="Normale 17 3" xfId="489" xr:uid="{00000000-0005-0000-0000-0000E4010000}"/>
    <cellStyle name="Normale 17 30" xfId="490" xr:uid="{00000000-0005-0000-0000-0000E5010000}"/>
    <cellStyle name="Normale 17 31" xfId="491" xr:uid="{00000000-0005-0000-0000-0000E6010000}"/>
    <cellStyle name="Normale 17 32" xfId="492" xr:uid="{00000000-0005-0000-0000-0000E7010000}"/>
    <cellStyle name="Normale 17 33" xfId="493" xr:uid="{00000000-0005-0000-0000-0000E8010000}"/>
    <cellStyle name="Normale 17 34" xfId="494" xr:uid="{00000000-0005-0000-0000-0000E9010000}"/>
    <cellStyle name="Normale 17 35" xfId="495" xr:uid="{00000000-0005-0000-0000-0000EA010000}"/>
    <cellStyle name="Normale 17 36" xfId="496" xr:uid="{00000000-0005-0000-0000-0000EB010000}"/>
    <cellStyle name="Normale 17 37" xfId="497" xr:uid="{00000000-0005-0000-0000-0000EC010000}"/>
    <cellStyle name="Normale 17 38" xfId="498" xr:uid="{00000000-0005-0000-0000-0000ED010000}"/>
    <cellStyle name="Normale 17 39" xfId="499" xr:uid="{00000000-0005-0000-0000-0000EE010000}"/>
    <cellStyle name="Normale 17 4" xfId="500" xr:uid="{00000000-0005-0000-0000-0000EF010000}"/>
    <cellStyle name="Normale 17 40" xfId="501" xr:uid="{00000000-0005-0000-0000-0000F0010000}"/>
    <cellStyle name="Normale 17 41" xfId="502" xr:uid="{00000000-0005-0000-0000-0000F1010000}"/>
    <cellStyle name="Normale 17 42" xfId="503" xr:uid="{00000000-0005-0000-0000-0000F2010000}"/>
    <cellStyle name="Normale 17 43" xfId="504" xr:uid="{00000000-0005-0000-0000-0000F3010000}"/>
    <cellStyle name="Normale 17 44" xfId="505" xr:uid="{00000000-0005-0000-0000-0000F4010000}"/>
    <cellStyle name="Normale 17 45" xfId="506" xr:uid="{00000000-0005-0000-0000-0000F5010000}"/>
    <cellStyle name="Normale 17 46" xfId="507" xr:uid="{00000000-0005-0000-0000-0000F6010000}"/>
    <cellStyle name="Normale 17 47" xfId="508" xr:uid="{00000000-0005-0000-0000-0000F7010000}"/>
    <cellStyle name="Normale 17 48" xfId="509" xr:uid="{00000000-0005-0000-0000-0000F8010000}"/>
    <cellStyle name="Normale 17 49" xfId="510" xr:uid="{00000000-0005-0000-0000-0000F9010000}"/>
    <cellStyle name="Normale 17 5" xfId="511" xr:uid="{00000000-0005-0000-0000-0000FA010000}"/>
    <cellStyle name="Normale 17 50" xfId="512" xr:uid="{00000000-0005-0000-0000-0000FB010000}"/>
    <cellStyle name="Normale 17 51" xfId="513" xr:uid="{00000000-0005-0000-0000-0000FC010000}"/>
    <cellStyle name="Normale 17 52" xfId="514" xr:uid="{00000000-0005-0000-0000-0000FD010000}"/>
    <cellStyle name="Normale 17 53" xfId="515" xr:uid="{00000000-0005-0000-0000-0000FE010000}"/>
    <cellStyle name="Normale 17 54" xfId="516" xr:uid="{00000000-0005-0000-0000-0000FF010000}"/>
    <cellStyle name="Normale 17 55" xfId="517" xr:uid="{00000000-0005-0000-0000-000000020000}"/>
    <cellStyle name="Normale 17 6" xfId="518" xr:uid="{00000000-0005-0000-0000-000001020000}"/>
    <cellStyle name="Normale 17 7" xfId="519" xr:uid="{00000000-0005-0000-0000-000002020000}"/>
    <cellStyle name="Normale 17 8" xfId="520" xr:uid="{00000000-0005-0000-0000-000003020000}"/>
    <cellStyle name="Normale 17 9" xfId="521" xr:uid="{00000000-0005-0000-0000-000004020000}"/>
    <cellStyle name="Normale 18" xfId="868" xr:uid="{00000000-0005-0000-0000-000005020000}"/>
    <cellStyle name="Normale 18 10" xfId="522" xr:uid="{00000000-0005-0000-0000-000006020000}"/>
    <cellStyle name="Normale 18 11" xfId="523" xr:uid="{00000000-0005-0000-0000-000007020000}"/>
    <cellStyle name="Normale 18 12" xfId="524" xr:uid="{00000000-0005-0000-0000-000008020000}"/>
    <cellStyle name="Normale 18 13" xfId="525" xr:uid="{00000000-0005-0000-0000-000009020000}"/>
    <cellStyle name="Normale 18 14" xfId="526" xr:uid="{00000000-0005-0000-0000-00000A020000}"/>
    <cellStyle name="Normale 18 15" xfId="527" xr:uid="{00000000-0005-0000-0000-00000B020000}"/>
    <cellStyle name="Normale 18 16" xfId="528" xr:uid="{00000000-0005-0000-0000-00000C020000}"/>
    <cellStyle name="Normale 18 17" xfId="529" xr:uid="{00000000-0005-0000-0000-00000D020000}"/>
    <cellStyle name="Normale 18 18" xfId="530" xr:uid="{00000000-0005-0000-0000-00000E020000}"/>
    <cellStyle name="Normale 18 19" xfId="531" xr:uid="{00000000-0005-0000-0000-00000F020000}"/>
    <cellStyle name="Normale 18 2" xfId="532" xr:uid="{00000000-0005-0000-0000-000010020000}"/>
    <cellStyle name="Normale 18 20" xfId="533" xr:uid="{00000000-0005-0000-0000-000011020000}"/>
    <cellStyle name="Normale 18 21" xfId="534" xr:uid="{00000000-0005-0000-0000-000012020000}"/>
    <cellStyle name="Normale 18 22" xfId="535" xr:uid="{00000000-0005-0000-0000-000013020000}"/>
    <cellStyle name="Normale 18 23" xfId="536" xr:uid="{00000000-0005-0000-0000-000014020000}"/>
    <cellStyle name="Normale 18 24" xfId="537" xr:uid="{00000000-0005-0000-0000-000015020000}"/>
    <cellStyle name="Normale 18 25" xfId="538" xr:uid="{00000000-0005-0000-0000-000016020000}"/>
    <cellStyle name="Normale 18 26" xfId="539" xr:uid="{00000000-0005-0000-0000-000017020000}"/>
    <cellStyle name="Normale 18 27" xfId="540" xr:uid="{00000000-0005-0000-0000-000018020000}"/>
    <cellStyle name="Normale 18 28" xfId="541" xr:uid="{00000000-0005-0000-0000-000019020000}"/>
    <cellStyle name="Normale 18 29" xfId="542" xr:uid="{00000000-0005-0000-0000-00001A020000}"/>
    <cellStyle name="Normale 18 3" xfId="543" xr:uid="{00000000-0005-0000-0000-00001B020000}"/>
    <cellStyle name="Normale 18 30" xfId="544" xr:uid="{00000000-0005-0000-0000-00001C020000}"/>
    <cellStyle name="Normale 18 31" xfId="545" xr:uid="{00000000-0005-0000-0000-00001D020000}"/>
    <cellStyle name="Normale 18 32" xfId="546" xr:uid="{00000000-0005-0000-0000-00001E020000}"/>
    <cellStyle name="Normale 18 33" xfId="547" xr:uid="{00000000-0005-0000-0000-00001F020000}"/>
    <cellStyle name="Normale 18 34" xfId="548" xr:uid="{00000000-0005-0000-0000-000020020000}"/>
    <cellStyle name="Normale 18 35" xfId="549" xr:uid="{00000000-0005-0000-0000-000021020000}"/>
    <cellStyle name="Normale 18 36" xfId="550" xr:uid="{00000000-0005-0000-0000-000022020000}"/>
    <cellStyle name="Normale 18 37" xfId="551" xr:uid="{00000000-0005-0000-0000-000023020000}"/>
    <cellStyle name="Normale 18 38" xfId="552" xr:uid="{00000000-0005-0000-0000-000024020000}"/>
    <cellStyle name="Normale 18 39" xfId="553" xr:uid="{00000000-0005-0000-0000-000025020000}"/>
    <cellStyle name="Normale 18 4" xfId="554" xr:uid="{00000000-0005-0000-0000-000026020000}"/>
    <cellStyle name="Normale 18 40" xfId="555" xr:uid="{00000000-0005-0000-0000-000027020000}"/>
    <cellStyle name="Normale 18 41" xfId="556" xr:uid="{00000000-0005-0000-0000-000028020000}"/>
    <cellStyle name="Normale 18 42" xfId="557" xr:uid="{00000000-0005-0000-0000-000029020000}"/>
    <cellStyle name="Normale 18 43" xfId="558" xr:uid="{00000000-0005-0000-0000-00002A020000}"/>
    <cellStyle name="Normale 18 44" xfId="559" xr:uid="{00000000-0005-0000-0000-00002B020000}"/>
    <cellStyle name="Normale 18 45" xfId="560" xr:uid="{00000000-0005-0000-0000-00002C020000}"/>
    <cellStyle name="Normale 18 46" xfId="561" xr:uid="{00000000-0005-0000-0000-00002D020000}"/>
    <cellStyle name="Normale 18 47" xfId="562" xr:uid="{00000000-0005-0000-0000-00002E020000}"/>
    <cellStyle name="Normale 18 48" xfId="563" xr:uid="{00000000-0005-0000-0000-00002F020000}"/>
    <cellStyle name="Normale 18 49" xfId="564" xr:uid="{00000000-0005-0000-0000-000030020000}"/>
    <cellStyle name="Normale 18 5" xfId="565" xr:uid="{00000000-0005-0000-0000-000031020000}"/>
    <cellStyle name="Normale 18 50" xfId="566" xr:uid="{00000000-0005-0000-0000-000032020000}"/>
    <cellStyle name="Normale 18 51" xfId="567" xr:uid="{00000000-0005-0000-0000-000033020000}"/>
    <cellStyle name="Normale 18 52" xfId="568" xr:uid="{00000000-0005-0000-0000-000034020000}"/>
    <cellStyle name="Normale 18 53" xfId="569" xr:uid="{00000000-0005-0000-0000-000035020000}"/>
    <cellStyle name="Normale 18 54" xfId="570" xr:uid="{00000000-0005-0000-0000-000036020000}"/>
    <cellStyle name="Normale 18 55" xfId="571" xr:uid="{00000000-0005-0000-0000-000037020000}"/>
    <cellStyle name="Normale 18 6" xfId="572" xr:uid="{00000000-0005-0000-0000-000038020000}"/>
    <cellStyle name="Normale 18 7" xfId="573" xr:uid="{00000000-0005-0000-0000-000039020000}"/>
    <cellStyle name="Normale 18 8" xfId="574" xr:uid="{00000000-0005-0000-0000-00003A020000}"/>
    <cellStyle name="Normale 18 9" xfId="575" xr:uid="{00000000-0005-0000-0000-00003B020000}"/>
    <cellStyle name="Normale 19" xfId="869" xr:uid="{00000000-0005-0000-0000-00003C020000}"/>
    <cellStyle name="Normale 19 10" xfId="576" xr:uid="{00000000-0005-0000-0000-00003D020000}"/>
    <cellStyle name="Normale 19 11" xfId="577" xr:uid="{00000000-0005-0000-0000-00003E020000}"/>
    <cellStyle name="Normale 19 12" xfId="578" xr:uid="{00000000-0005-0000-0000-00003F020000}"/>
    <cellStyle name="Normale 19 13" xfId="579" xr:uid="{00000000-0005-0000-0000-000040020000}"/>
    <cellStyle name="Normale 19 14" xfId="580" xr:uid="{00000000-0005-0000-0000-000041020000}"/>
    <cellStyle name="Normale 19 15" xfId="581" xr:uid="{00000000-0005-0000-0000-000042020000}"/>
    <cellStyle name="Normale 19 16" xfId="582" xr:uid="{00000000-0005-0000-0000-000043020000}"/>
    <cellStyle name="Normale 19 17" xfId="583" xr:uid="{00000000-0005-0000-0000-000044020000}"/>
    <cellStyle name="Normale 19 18" xfId="584" xr:uid="{00000000-0005-0000-0000-000045020000}"/>
    <cellStyle name="Normale 19 19" xfId="585" xr:uid="{00000000-0005-0000-0000-000046020000}"/>
    <cellStyle name="Normale 19 2" xfId="586" xr:uid="{00000000-0005-0000-0000-000047020000}"/>
    <cellStyle name="Normale 19 20" xfId="587" xr:uid="{00000000-0005-0000-0000-000048020000}"/>
    <cellStyle name="Normale 19 21" xfId="588" xr:uid="{00000000-0005-0000-0000-000049020000}"/>
    <cellStyle name="Normale 19 22" xfId="589" xr:uid="{00000000-0005-0000-0000-00004A020000}"/>
    <cellStyle name="Normale 19 23" xfId="590" xr:uid="{00000000-0005-0000-0000-00004B020000}"/>
    <cellStyle name="Normale 19 24" xfId="591" xr:uid="{00000000-0005-0000-0000-00004C020000}"/>
    <cellStyle name="Normale 19 25" xfId="592" xr:uid="{00000000-0005-0000-0000-00004D020000}"/>
    <cellStyle name="Normale 19 26" xfId="593" xr:uid="{00000000-0005-0000-0000-00004E020000}"/>
    <cellStyle name="Normale 19 27" xfId="594" xr:uid="{00000000-0005-0000-0000-00004F020000}"/>
    <cellStyle name="Normale 19 28" xfId="595" xr:uid="{00000000-0005-0000-0000-000050020000}"/>
    <cellStyle name="Normale 19 29" xfId="596" xr:uid="{00000000-0005-0000-0000-000051020000}"/>
    <cellStyle name="Normale 19 3" xfId="597" xr:uid="{00000000-0005-0000-0000-000052020000}"/>
    <cellStyle name="Normale 19 30" xfId="598" xr:uid="{00000000-0005-0000-0000-000053020000}"/>
    <cellStyle name="Normale 19 31" xfId="599" xr:uid="{00000000-0005-0000-0000-000054020000}"/>
    <cellStyle name="Normale 19 32" xfId="600" xr:uid="{00000000-0005-0000-0000-000055020000}"/>
    <cellStyle name="Normale 19 33" xfId="601" xr:uid="{00000000-0005-0000-0000-000056020000}"/>
    <cellStyle name="Normale 19 34" xfId="602" xr:uid="{00000000-0005-0000-0000-000057020000}"/>
    <cellStyle name="Normale 19 35" xfId="603" xr:uid="{00000000-0005-0000-0000-000058020000}"/>
    <cellStyle name="Normale 19 36" xfId="604" xr:uid="{00000000-0005-0000-0000-000059020000}"/>
    <cellStyle name="Normale 19 37" xfId="605" xr:uid="{00000000-0005-0000-0000-00005A020000}"/>
    <cellStyle name="Normale 19 38" xfId="606" xr:uid="{00000000-0005-0000-0000-00005B020000}"/>
    <cellStyle name="Normale 19 39" xfId="607" xr:uid="{00000000-0005-0000-0000-00005C020000}"/>
    <cellStyle name="Normale 19 4" xfId="608" xr:uid="{00000000-0005-0000-0000-00005D020000}"/>
    <cellStyle name="Normale 19 40" xfId="609" xr:uid="{00000000-0005-0000-0000-00005E020000}"/>
    <cellStyle name="Normale 19 41" xfId="610" xr:uid="{00000000-0005-0000-0000-00005F020000}"/>
    <cellStyle name="Normale 19 42" xfId="611" xr:uid="{00000000-0005-0000-0000-000060020000}"/>
    <cellStyle name="Normale 19 43" xfId="612" xr:uid="{00000000-0005-0000-0000-000061020000}"/>
    <cellStyle name="Normale 19 44" xfId="613" xr:uid="{00000000-0005-0000-0000-000062020000}"/>
    <cellStyle name="Normale 19 45" xfId="614" xr:uid="{00000000-0005-0000-0000-000063020000}"/>
    <cellStyle name="Normale 19 46" xfId="615" xr:uid="{00000000-0005-0000-0000-000064020000}"/>
    <cellStyle name="Normale 19 47" xfId="616" xr:uid="{00000000-0005-0000-0000-000065020000}"/>
    <cellStyle name="Normale 19 48" xfId="617" xr:uid="{00000000-0005-0000-0000-000066020000}"/>
    <cellStyle name="Normale 19 49" xfId="618" xr:uid="{00000000-0005-0000-0000-000067020000}"/>
    <cellStyle name="Normale 19 5" xfId="619" xr:uid="{00000000-0005-0000-0000-000068020000}"/>
    <cellStyle name="Normale 19 50" xfId="620" xr:uid="{00000000-0005-0000-0000-000069020000}"/>
    <cellStyle name="Normale 19 51" xfId="621" xr:uid="{00000000-0005-0000-0000-00006A020000}"/>
    <cellStyle name="Normale 19 52" xfId="622" xr:uid="{00000000-0005-0000-0000-00006B020000}"/>
    <cellStyle name="Normale 19 53" xfId="623" xr:uid="{00000000-0005-0000-0000-00006C020000}"/>
    <cellStyle name="Normale 19 54" xfId="624" xr:uid="{00000000-0005-0000-0000-00006D020000}"/>
    <cellStyle name="Normale 19 55" xfId="625" xr:uid="{00000000-0005-0000-0000-00006E020000}"/>
    <cellStyle name="Normale 19 6" xfId="626" xr:uid="{00000000-0005-0000-0000-00006F020000}"/>
    <cellStyle name="Normale 19 7" xfId="627" xr:uid="{00000000-0005-0000-0000-000070020000}"/>
    <cellStyle name="Normale 19 8" xfId="628" xr:uid="{00000000-0005-0000-0000-000071020000}"/>
    <cellStyle name="Normale 19 9" xfId="629" xr:uid="{00000000-0005-0000-0000-000072020000}"/>
    <cellStyle name="Normale 2" xfId="630" xr:uid="{00000000-0005-0000-0000-000073020000}"/>
    <cellStyle name="Normale 2 2" xfId="631" xr:uid="{00000000-0005-0000-0000-000074020000}"/>
    <cellStyle name="Normale 2 2 2" xfId="632" xr:uid="{00000000-0005-0000-0000-000075020000}"/>
    <cellStyle name="Normale 2 2 3" xfId="633" xr:uid="{00000000-0005-0000-0000-000076020000}"/>
    <cellStyle name="Normale 2 2 4" xfId="874" xr:uid="{00000000-0005-0000-0000-000077020000}"/>
    <cellStyle name="Normale 2 3" xfId="634" xr:uid="{00000000-0005-0000-0000-000078020000}"/>
    <cellStyle name="Normale 2 3 2" xfId="635" xr:uid="{00000000-0005-0000-0000-000079020000}"/>
    <cellStyle name="Normale 2 4" xfId="636" xr:uid="{00000000-0005-0000-0000-00007A020000}"/>
    <cellStyle name="Normale 2 5" xfId="637" xr:uid="{00000000-0005-0000-0000-00007B020000}"/>
    <cellStyle name="Normale 2 6" xfId="638" xr:uid="{00000000-0005-0000-0000-00007C020000}"/>
    <cellStyle name="Normale 2 7" xfId="639" xr:uid="{00000000-0005-0000-0000-00007D020000}"/>
    <cellStyle name="Normale 2 8" xfId="640" xr:uid="{00000000-0005-0000-0000-00007E020000}"/>
    <cellStyle name="Normale 2_EL2014 25 luglio 2014" xfId="641" xr:uid="{00000000-0005-0000-0000-00007F020000}"/>
    <cellStyle name="Normale 20 10" xfId="642" xr:uid="{00000000-0005-0000-0000-000080020000}"/>
    <cellStyle name="Normale 20 11" xfId="643" xr:uid="{00000000-0005-0000-0000-000081020000}"/>
    <cellStyle name="Normale 20 12" xfId="644" xr:uid="{00000000-0005-0000-0000-000082020000}"/>
    <cellStyle name="Normale 20 13" xfId="645" xr:uid="{00000000-0005-0000-0000-000083020000}"/>
    <cellStyle name="Normale 20 14" xfId="646" xr:uid="{00000000-0005-0000-0000-000084020000}"/>
    <cellStyle name="Normale 20 15" xfId="647" xr:uid="{00000000-0005-0000-0000-000085020000}"/>
    <cellStyle name="Normale 20 16" xfId="648" xr:uid="{00000000-0005-0000-0000-000086020000}"/>
    <cellStyle name="Normale 20 17" xfId="649" xr:uid="{00000000-0005-0000-0000-000087020000}"/>
    <cellStyle name="Normale 20 18" xfId="650" xr:uid="{00000000-0005-0000-0000-000088020000}"/>
    <cellStyle name="Normale 20 19" xfId="651" xr:uid="{00000000-0005-0000-0000-000089020000}"/>
    <cellStyle name="Normale 20 2" xfId="652" xr:uid="{00000000-0005-0000-0000-00008A020000}"/>
    <cellStyle name="Normale 20 20" xfId="653" xr:uid="{00000000-0005-0000-0000-00008B020000}"/>
    <cellStyle name="Normale 20 21" xfId="654" xr:uid="{00000000-0005-0000-0000-00008C020000}"/>
    <cellStyle name="Normale 20 22" xfId="655" xr:uid="{00000000-0005-0000-0000-00008D020000}"/>
    <cellStyle name="Normale 20 23" xfId="656" xr:uid="{00000000-0005-0000-0000-00008E020000}"/>
    <cellStyle name="Normale 20 24" xfId="657" xr:uid="{00000000-0005-0000-0000-00008F020000}"/>
    <cellStyle name="Normale 20 25" xfId="658" xr:uid="{00000000-0005-0000-0000-000090020000}"/>
    <cellStyle name="Normale 20 26" xfId="659" xr:uid="{00000000-0005-0000-0000-000091020000}"/>
    <cellStyle name="Normale 20 27" xfId="660" xr:uid="{00000000-0005-0000-0000-000092020000}"/>
    <cellStyle name="Normale 20 28" xfId="661" xr:uid="{00000000-0005-0000-0000-000093020000}"/>
    <cellStyle name="Normale 20 29" xfId="662" xr:uid="{00000000-0005-0000-0000-000094020000}"/>
    <cellStyle name="Normale 20 3" xfId="663" xr:uid="{00000000-0005-0000-0000-000095020000}"/>
    <cellStyle name="Normale 20 30" xfId="664" xr:uid="{00000000-0005-0000-0000-000096020000}"/>
    <cellStyle name="Normale 20 31" xfId="665" xr:uid="{00000000-0005-0000-0000-000097020000}"/>
    <cellStyle name="Normale 20 32" xfId="666" xr:uid="{00000000-0005-0000-0000-000098020000}"/>
    <cellStyle name="Normale 20 33" xfId="667" xr:uid="{00000000-0005-0000-0000-000099020000}"/>
    <cellStyle name="Normale 20 34" xfId="668" xr:uid="{00000000-0005-0000-0000-00009A020000}"/>
    <cellStyle name="Normale 20 35" xfId="669" xr:uid="{00000000-0005-0000-0000-00009B020000}"/>
    <cellStyle name="Normale 20 36" xfId="670" xr:uid="{00000000-0005-0000-0000-00009C020000}"/>
    <cellStyle name="Normale 20 37" xfId="671" xr:uid="{00000000-0005-0000-0000-00009D020000}"/>
    <cellStyle name="Normale 20 38" xfId="672" xr:uid="{00000000-0005-0000-0000-00009E020000}"/>
    <cellStyle name="Normale 20 39" xfId="673" xr:uid="{00000000-0005-0000-0000-00009F020000}"/>
    <cellStyle name="Normale 20 4" xfId="674" xr:uid="{00000000-0005-0000-0000-0000A0020000}"/>
    <cellStyle name="Normale 20 40" xfId="675" xr:uid="{00000000-0005-0000-0000-0000A1020000}"/>
    <cellStyle name="Normale 20 41" xfId="676" xr:uid="{00000000-0005-0000-0000-0000A2020000}"/>
    <cellStyle name="Normale 20 42" xfId="677" xr:uid="{00000000-0005-0000-0000-0000A3020000}"/>
    <cellStyle name="Normale 20 43" xfId="678" xr:uid="{00000000-0005-0000-0000-0000A4020000}"/>
    <cellStyle name="Normale 20 44" xfId="679" xr:uid="{00000000-0005-0000-0000-0000A5020000}"/>
    <cellStyle name="Normale 20 45" xfId="680" xr:uid="{00000000-0005-0000-0000-0000A6020000}"/>
    <cellStyle name="Normale 20 46" xfId="681" xr:uid="{00000000-0005-0000-0000-0000A7020000}"/>
    <cellStyle name="Normale 20 47" xfId="682" xr:uid="{00000000-0005-0000-0000-0000A8020000}"/>
    <cellStyle name="Normale 20 48" xfId="683" xr:uid="{00000000-0005-0000-0000-0000A9020000}"/>
    <cellStyle name="Normale 20 49" xfId="684" xr:uid="{00000000-0005-0000-0000-0000AA020000}"/>
    <cellStyle name="Normale 20 5" xfId="685" xr:uid="{00000000-0005-0000-0000-0000AB020000}"/>
    <cellStyle name="Normale 20 50" xfId="686" xr:uid="{00000000-0005-0000-0000-0000AC020000}"/>
    <cellStyle name="Normale 20 51" xfId="687" xr:uid="{00000000-0005-0000-0000-0000AD020000}"/>
    <cellStyle name="Normale 20 52" xfId="688" xr:uid="{00000000-0005-0000-0000-0000AE020000}"/>
    <cellStyle name="Normale 20 53" xfId="689" xr:uid="{00000000-0005-0000-0000-0000AF020000}"/>
    <cellStyle name="Normale 20 54" xfId="690" xr:uid="{00000000-0005-0000-0000-0000B0020000}"/>
    <cellStyle name="Normale 20 55" xfId="691" xr:uid="{00000000-0005-0000-0000-0000B1020000}"/>
    <cellStyle name="Normale 20 6" xfId="692" xr:uid="{00000000-0005-0000-0000-0000B2020000}"/>
    <cellStyle name="Normale 20 7" xfId="693" xr:uid="{00000000-0005-0000-0000-0000B3020000}"/>
    <cellStyle name="Normale 20 8" xfId="694" xr:uid="{00000000-0005-0000-0000-0000B4020000}"/>
    <cellStyle name="Normale 20 9" xfId="695" xr:uid="{00000000-0005-0000-0000-0000B5020000}"/>
    <cellStyle name="Normale 21 10" xfId="696" xr:uid="{00000000-0005-0000-0000-0000B6020000}"/>
    <cellStyle name="Normale 21 11" xfId="697" xr:uid="{00000000-0005-0000-0000-0000B7020000}"/>
    <cellStyle name="Normale 21 12" xfId="698" xr:uid="{00000000-0005-0000-0000-0000B8020000}"/>
    <cellStyle name="Normale 21 13" xfId="699" xr:uid="{00000000-0005-0000-0000-0000B9020000}"/>
    <cellStyle name="Normale 21 14" xfId="700" xr:uid="{00000000-0005-0000-0000-0000BA020000}"/>
    <cellStyle name="Normale 21 15" xfId="701" xr:uid="{00000000-0005-0000-0000-0000BB020000}"/>
    <cellStyle name="Normale 21 16" xfId="702" xr:uid="{00000000-0005-0000-0000-0000BC020000}"/>
    <cellStyle name="Normale 21 17" xfId="703" xr:uid="{00000000-0005-0000-0000-0000BD020000}"/>
    <cellStyle name="Normale 21 18" xfId="704" xr:uid="{00000000-0005-0000-0000-0000BE020000}"/>
    <cellStyle name="Normale 21 19" xfId="705" xr:uid="{00000000-0005-0000-0000-0000BF020000}"/>
    <cellStyle name="Normale 21 2" xfId="706" xr:uid="{00000000-0005-0000-0000-0000C0020000}"/>
    <cellStyle name="Normale 21 20" xfId="707" xr:uid="{00000000-0005-0000-0000-0000C1020000}"/>
    <cellStyle name="Normale 21 21" xfId="708" xr:uid="{00000000-0005-0000-0000-0000C2020000}"/>
    <cellStyle name="Normale 21 22" xfId="709" xr:uid="{00000000-0005-0000-0000-0000C3020000}"/>
    <cellStyle name="Normale 21 23" xfId="710" xr:uid="{00000000-0005-0000-0000-0000C4020000}"/>
    <cellStyle name="Normale 21 24" xfId="711" xr:uid="{00000000-0005-0000-0000-0000C5020000}"/>
    <cellStyle name="Normale 21 25" xfId="712" xr:uid="{00000000-0005-0000-0000-0000C6020000}"/>
    <cellStyle name="Normale 21 26" xfId="713" xr:uid="{00000000-0005-0000-0000-0000C7020000}"/>
    <cellStyle name="Normale 21 27" xfId="714" xr:uid="{00000000-0005-0000-0000-0000C8020000}"/>
    <cellStyle name="Normale 21 28" xfId="715" xr:uid="{00000000-0005-0000-0000-0000C9020000}"/>
    <cellStyle name="Normale 21 29" xfId="716" xr:uid="{00000000-0005-0000-0000-0000CA020000}"/>
    <cellStyle name="Normale 21 3" xfId="717" xr:uid="{00000000-0005-0000-0000-0000CB020000}"/>
    <cellStyle name="Normale 21 30" xfId="718" xr:uid="{00000000-0005-0000-0000-0000CC020000}"/>
    <cellStyle name="Normale 21 31" xfId="719" xr:uid="{00000000-0005-0000-0000-0000CD020000}"/>
    <cellStyle name="Normale 21 32" xfId="720" xr:uid="{00000000-0005-0000-0000-0000CE020000}"/>
    <cellStyle name="Normale 21 33" xfId="721" xr:uid="{00000000-0005-0000-0000-0000CF020000}"/>
    <cellStyle name="Normale 21 34" xfId="722" xr:uid="{00000000-0005-0000-0000-0000D0020000}"/>
    <cellStyle name="Normale 21 35" xfId="723" xr:uid="{00000000-0005-0000-0000-0000D1020000}"/>
    <cellStyle name="Normale 21 36" xfId="724" xr:uid="{00000000-0005-0000-0000-0000D2020000}"/>
    <cellStyle name="Normale 21 37" xfId="725" xr:uid="{00000000-0005-0000-0000-0000D3020000}"/>
    <cellStyle name="Normale 21 38" xfId="726" xr:uid="{00000000-0005-0000-0000-0000D4020000}"/>
    <cellStyle name="Normale 21 39" xfId="727" xr:uid="{00000000-0005-0000-0000-0000D5020000}"/>
    <cellStyle name="Normale 21 4" xfId="728" xr:uid="{00000000-0005-0000-0000-0000D6020000}"/>
    <cellStyle name="Normale 21 40" xfId="729" xr:uid="{00000000-0005-0000-0000-0000D7020000}"/>
    <cellStyle name="Normale 21 41" xfId="730" xr:uid="{00000000-0005-0000-0000-0000D8020000}"/>
    <cellStyle name="Normale 21 42" xfId="731" xr:uid="{00000000-0005-0000-0000-0000D9020000}"/>
    <cellStyle name="Normale 21 43" xfId="732" xr:uid="{00000000-0005-0000-0000-0000DA020000}"/>
    <cellStyle name="Normale 21 44" xfId="733" xr:uid="{00000000-0005-0000-0000-0000DB020000}"/>
    <cellStyle name="Normale 21 45" xfId="734" xr:uid="{00000000-0005-0000-0000-0000DC020000}"/>
    <cellStyle name="Normale 21 46" xfId="735" xr:uid="{00000000-0005-0000-0000-0000DD020000}"/>
    <cellStyle name="Normale 21 47" xfId="736" xr:uid="{00000000-0005-0000-0000-0000DE020000}"/>
    <cellStyle name="Normale 21 48" xfId="737" xr:uid="{00000000-0005-0000-0000-0000DF020000}"/>
    <cellStyle name="Normale 21 49" xfId="738" xr:uid="{00000000-0005-0000-0000-0000E0020000}"/>
    <cellStyle name="Normale 21 5" xfId="739" xr:uid="{00000000-0005-0000-0000-0000E1020000}"/>
    <cellStyle name="Normale 21 50" xfId="740" xr:uid="{00000000-0005-0000-0000-0000E2020000}"/>
    <cellStyle name="Normale 21 51" xfId="741" xr:uid="{00000000-0005-0000-0000-0000E3020000}"/>
    <cellStyle name="Normale 21 52" xfId="742" xr:uid="{00000000-0005-0000-0000-0000E4020000}"/>
    <cellStyle name="Normale 21 53" xfId="743" xr:uid="{00000000-0005-0000-0000-0000E5020000}"/>
    <cellStyle name="Normale 21 54" xfId="744" xr:uid="{00000000-0005-0000-0000-0000E6020000}"/>
    <cellStyle name="Normale 21 55" xfId="745" xr:uid="{00000000-0005-0000-0000-0000E7020000}"/>
    <cellStyle name="Normale 21 6" xfId="746" xr:uid="{00000000-0005-0000-0000-0000E8020000}"/>
    <cellStyle name="Normale 21 7" xfId="747" xr:uid="{00000000-0005-0000-0000-0000E9020000}"/>
    <cellStyle name="Normale 21 8" xfId="748" xr:uid="{00000000-0005-0000-0000-0000EA020000}"/>
    <cellStyle name="Normale 21 9" xfId="749" xr:uid="{00000000-0005-0000-0000-0000EB020000}"/>
    <cellStyle name="Normale 23 10" xfId="750" xr:uid="{00000000-0005-0000-0000-0000EC020000}"/>
    <cellStyle name="Normale 23 11" xfId="751" xr:uid="{00000000-0005-0000-0000-0000ED020000}"/>
    <cellStyle name="Normale 23 12" xfId="752" xr:uid="{00000000-0005-0000-0000-0000EE020000}"/>
    <cellStyle name="Normale 23 13" xfId="753" xr:uid="{00000000-0005-0000-0000-0000EF020000}"/>
    <cellStyle name="Normale 23 14" xfId="754" xr:uid="{00000000-0005-0000-0000-0000F0020000}"/>
    <cellStyle name="Normale 23 15" xfId="755" xr:uid="{00000000-0005-0000-0000-0000F1020000}"/>
    <cellStyle name="Normale 23 16" xfId="756" xr:uid="{00000000-0005-0000-0000-0000F2020000}"/>
    <cellStyle name="Normale 23 17" xfId="757" xr:uid="{00000000-0005-0000-0000-0000F3020000}"/>
    <cellStyle name="Normale 23 18" xfId="758" xr:uid="{00000000-0005-0000-0000-0000F4020000}"/>
    <cellStyle name="Normale 23 19" xfId="759" xr:uid="{00000000-0005-0000-0000-0000F5020000}"/>
    <cellStyle name="Normale 23 2" xfId="760" xr:uid="{00000000-0005-0000-0000-0000F6020000}"/>
    <cellStyle name="Normale 23 20" xfId="761" xr:uid="{00000000-0005-0000-0000-0000F7020000}"/>
    <cellStyle name="Normale 23 21" xfId="762" xr:uid="{00000000-0005-0000-0000-0000F8020000}"/>
    <cellStyle name="Normale 23 22" xfId="763" xr:uid="{00000000-0005-0000-0000-0000F9020000}"/>
    <cellStyle name="Normale 23 23" xfId="764" xr:uid="{00000000-0005-0000-0000-0000FA020000}"/>
    <cellStyle name="Normale 23 24" xfId="765" xr:uid="{00000000-0005-0000-0000-0000FB020000}"/>
    <cellStyle name="Normale 23 25" xfId="766" xr:uid="{00000000-0005-0000-0000-0000FC020000}"/>
    <cellStyle name="Normale 23 26" xfId="767" xr:uid="{00000000-0005-0000-0000-0000FD020000}"/>
    <cellStyle name="Normale 23 27" xfId="768" xr:uid="{00000000-0005-0000-0000-0000FE020000}"/>
    <cellStyle name="Normale 23 28" xfId="769" xr:uid="{00000000-0005-0000-0000-0000FF020000}"/>
    <cellStyle name="Normale 23 29" xfId="770" xr:uid="{00000000-0005-0000-0000-000000030000}"/>
    <cellStyle name="Normale 23 3" xfId="771" xr:uid="{00000000-0005-0000-0000-000001030000}"/>
    <cellStyle name="Normale 23 30" xfId="772" xr:uid="{00000000-0005-0000-0000-000002030000}"/>
    <cellStyle name="Normale 23 31" xfId="773" xr:uid="{00000000-0005-0000-0000-000003030000}"/>
    <cellStyle name="Normale 23 32" xfId="774" xr:uid="{00000000-0005-0000-0000-000004030000}"/>
    <cellStyle name="Normale 23 33" xfId="775" xr:uid="{00000000-0005-0000-0000-000005030000}"/>
    <cellStyle name="Normale 23 34" xfId="776" xr:uid="{00000000-0005-0000-0000-000006030000}"/>
    <cellStyle name="Normale 23 35" xfId="777" xr:uid="{00000000-0005-0000-0000-000007030000}"/>
    <cellStyle name="Normale 23 36" xfId="778" xr:uid="{00000000-0005-0000-0000-000008030000}"/>
    <cellStyle name="Normale 23 37" xfId="779" xr:uid="{00000000-0005-0000-0000-000009030000}"/>
    <cellStyle name="Normale 23 38" xfId="780" xr:uid="{00000000-0005-0000-0000-00000A030000}"/>
    <cellStyle name="Normale 23 39" xfId="781" xr:uid="{00000000-0005-0000-0000-00000B030000}"/>
    <cellStyle name="Normale 23 4" xfId="782" xr:uid="{00000000-0005-0000-0000-00000C030000}"/>
    <cellStyle name="Normale 23 40" xfId="783" xr:uid="{00000000-0005-0000-0000-00000D030000}"/>
    <cellStyle name="Normale 23 41" xfId="784" xr:uid="{00000000-0005-0000-0000-00000E030000}"/>
    <cellStyle name="Normale 23 42" xfId="785" xr:uid="{00000000-0005-0000-0000-00000F030000}"/>
    <cellStyle name="Normale 23 5" xfId="786" xr:uid="{00000000-0005-0000-0000-000010030000}"/>
    <cellStyle name="Normale 23 6" xfId="787" xr:uid="{00000000-0005-0000-0000-000011030000}"/>
    <cellStyle name="Normale 23 7" xfId="788" xr:uid="{00000000-0005-0000-0000-000012030000}"/>
    <cellStyle name="Normale 23 8" xfId="789" xr:uid="{00000000-0005-0000-0000-000013030000}"/>
    <cellStyle name="Normale 23 9" xfId="790" xr:uid="{00000000-0005-0000-0000-000014030000}"/>
    <cellStyle name="Normale 24 10" xfId="791" xr:uid="{00000000-0005-0000-0000-000015030000}"/>
    <cellStyle name="Normale 24 11" xfId="792" xr:uid="{00000000-0005-0000-0000-000016030000}"/>
    <cellStyle name="Normale 24 12" xfId="793" xr:uid="{00000000-0005-0000-0000-000017030000}"/>
    <cellStyle name="Normale 24 13" xfId="794" xr:uid="{00000000-0005-0000-0000-000018030000}"/>
    <cellStyle name="Normale 24 14" xfId="795" xr:uid="{00000000-0005-0000-0000-000019030000}"/>
    <cellStyle name="Normale 24 15" xfId="796" xr:uid="{00000000-0005-0000-0000-00001A030000}"/>
    <cellStyle name="Normale 24 2" xfId="797" xr:uid="{00000000-0005-0000-0000-00001B030000}"/>
    <cellStyle name="Normale 24 3" xfId="798" xr:uid="{00000000-0005-0000-0000-00001C030000}"/>
    <cellStyle name="Normale 24 4" xfId="799" xr:uid="{00000000-0005-0000-0000-00001D030000}"/>
    <cellStyle name="Normale 24 5" xfId="800" xr:uid="{00000000-0005-0000-0000-00001E030000}"/>
    <cellStyle name="Normale 24 6" xfId="801" xr:uid="{00000000-0005-0000-0000-00001F030000}"/>
    <cellStyle name="Normale 24 7" xfId="802" xr:uid="{00000000-0005-0000-0000-000020030000}"/>
    <cellStyle name="Normale 24 8" xfId="803" xr:uid="{00000000-0005-0000-0000-000021030000}"/>
    <cellStyle name="Normale 24 9" xfId="804" xr:uid="{00000000-0005-0000-0000-000022030000}"/>
    <cellStyle name="Normale 3" xfId="805" xr:uid="{00000000-0005-0000-0000-000023030000}"/>
    <cellStyle name="Normale 3 2" xfId="806" xr:uid="{00000000-0005-0000-0000-000024030000}"/>
    <cellStyle name="Normale 3 2 2" xfId="807" xr:uid="{00000000-0005-0000-0000-000025030000}"/>
    <cellStyle name="Normale 3 3" xfId="808" xr:uid="{00000000-0005-0000-0000-000026030000}"/>
    <cellStyle name="Normale 3 4" xfId="809" xr:uid="{00000000-0005-0000-0000-000027030000}"/>
    <cellStyle name="Normale 3 5" xfId="810" xr:uid="{00000000-0005-0000-0000-000028030000}"/>
    <cellStyle name="Normale 3 6" xfId="811" xr:uid="{00000000-0005-0000-0000-000029030000}"/>
    <cellStyle name="Normale 3 7" xfId="812" xr:uid="{00000000-0005-0000-0000-00002A030000}"/>
    <cellStyle name="Normale 3 8" xfId="875" xr:uid="{00000000-0005-0000-0000-00002B030000}"/>
    <cellStyle name="Normale 3 9" xfId="876" xr:uid="{00000000-0005-0000-0000-00002C030000}"/>
    <cellStyle name="Normale 4" xfId="813" xr:uid="{00000000-0005-0000-0000-00002D030000}"/>
    <cellStyle name="Normale 4 2" xfId="814" xr:uid="{00000000-0005-0000-0000-00002E030000}"/>
    <cellStyle name="Normale 4 3" xfId="815" xr:uid="{00000000-0005-0000-0000-00002F030000}"/>
    <cellStyle name="Normale 4 4" xfId="816" xr:uid="{00000000-0005-0000-0000-000030030000}"/>
    <cellStyle name="Normale 5" xfId="817" xr:uid="{00000000-0005-0000-0000-000031030000}"/>
    <cellStyle name="Normale 5 2" xfId="818" xr:uid="{00000000-0005-0000-0000-000032030000}"/>
    <cellStyle name="Normale 5 3" xfId="819" xr:uid="{00000000-0005-0000-0000-000033030000}"/>
    <cellStyle name="Normale 6" xfId="820" xr:uid="{00000000-0005-0000-0000-000034030000}"/>
    <cellStyle name="Normale 6 2" xfId="821" xr:uid="{00000000-0005-0000-0000-000035030000}"/>
    <cellStyle name="Normale 6 3" xfId="822" xr:uid="{00000000-0005-0000-0000-000036030000}"/>
    <cellStyle name="Normale 7" xfId="823" xr:uid="{00000000-0005-0000-0000-000037030000}"/>
    <cellStyle name="Normale 7 2" xfId="824" xr:uid="{00000000-0005-0000-0000-000038030000}"/>
    <cellStyle name="Normale 8" xfId="825" xr:uid="{00000000-0005-0000-0000-000039030000}"/>
    <cellStyle name="Normale 8 2" xfId="826" xr:uid="{00000000-0005-0000-0000-00003A030000}"/>
    <cellStyle name="Normale 80 2" xfId="827" xr:uid="{00000000-0005-0000-0000-00003B030000}"/>
    <cellStyle name="Normale 9" xfId="828" xr:uid="{00000000-0005-0000-0000-00003C030000}"/>
    <cellStyle name="Normale 9 2" xfId="829" xr:uid="{00000000-0005-0000-0000-00003D030000}"/>
    <cellStyle name="Normale 9 3" xfId="830" xr:uid="{00000000-0005-0000-0000-00003E030000}"/>
    <cellStyle name="Nota" xfId="17" builtinId="10" customBuiltin="1"/>
    <cellStyle name="Nota 2" xfId="831" xr:uid="{00000000-0005-0000-0000-000040030000}"/>
    <cellStyle name="Nota 2 2" xfId="832" xr:uid="{00000000-0005-0000-0000-000041030000}"/>
    <cellStyle name="Nota 2 3" xfId="833" xr:uid="{00000000-0005-0000-0000-000042030000}"/>
    <cellStyle name="Nota 3" xfId="834" xr:uid="{00000000-0005-0000-0000-000043030000}"/>
    <cellStyle name="Nuovo" xfId="835" xr:uid="{00000000-0005-0000-0000-000044030000}"/>
    <cellStyle name="Output" xfId="12" builtinId="21" customBuiltin="1"/>
    <cellStyle name="Output 2" xfId="836" xr:uid="{00000000-0005-0000-0000-000046030000}"/>
    <cellStyle name="Percentuale" xfId="879" builtinId="5"/>
    <cellStyle name="Percentuale 2" xfId="837" xr:uid="{00000000-0005-0000-0000-000048030000}"/>
    <cellStyle name="Percentuale 2 2" xfId="877" xr:uid="{00000000-0005-0000-0000-000049030000}"/>
    <cellStyle name="Percentuale 3" xfId="838" xr:uid="{00000000-0005-0000-0000-00004A030000}"/>
    <cellStyle name="Standard" xfId="839" xr:uid="{00000000-0005-0000-0000-00004B030000}"/>
    <cellStyle name="T_fiancata" xfId="840" xr:uid="{00000000-0005-0000-0000-00004C030000}"/>
    <cellStyle name="T_fiancata 2" xfId="841" xr:uid="{00000000-0005-0000-0000-00004D030000}"/>
    <cellStyle name="T_fiancata 3" xfId="842" xr:uid="{00000000-0005-0000-0000-00004E030000}"/>
    <cellStyle name="T_fiancata_Ballott 8 giugno 2014" xfId="843" xr:uid="{00000000-0005-0000-0000-00004F030000}"/>
    <cellStyle name="T_fiancata_Ballott 8 giugno 2014_EL2014 25 luglio 2014" xfId="844" xr:uid="{00000000-0005-0000-0000-000050030000}"/>
    <cellStyle name="T_fiancata_pop_2012" xfId="845" xr:uid="{00000000-0005-0000-0000-000051030000}"/>
    <cellStyle name="T_fiancata_S01I03T12p0_2013" xfId="846" xr:uid="{00000000-0005-0000-0000-000052030000}"/>
    <cellStyle name="T_intero" xfId="847" xr:uid="{00000000-0005-0000-0000-000053030000}"/>
    <cellStyle name="T_intestazione" xfId="848" xr:uid="{00000000-0005-0000-0000-000054030000}"/>
    <cellStyle name="T_intestazione bassa" xfId="849" xr:uid="{00000000-0005-0000-0000-000055030000}"/>
    <cellStyle name="T_intestazione bassa 2" xfId="850" xr:uid="{00000000-0005-0000-0000-000056030000}"/>
    <cellStyle name="T_intestazione bassa_S01I03T12p0_2013" xfId="851" xr:uid="{00000000-0005-0000-0000-000057030000}"/>
    <cellStyle name="Testo avviso" xfId="16" builtinId="11" customBuiltin="1"/>
    <cellStyle name="Testo avviso 2" xfId="852" xr:uid="{00000000-0005-0000-0000-000059030000}"/>
    <cellStyle name="Testo descrittivo" xfId="18" builtinId="53" customBuiltin="1"/>
    <cellStyle name="Testo descrittivo 2" xfId="853" xr:uid="{00000000-0005-0000-0000-00005B030000}"/>
    <cellStyle name="Titolo" xfId="3" builtinId="15" customBuiltin="1"/>
    <cellStyle name="Titolo 1" xfId="4" builtinId="16" customBuiltin="1"/>
    <cellStyle name="Titolo 1 2" xfId="854" xr:uid="{00000000-0005-0000-0000-00005E030000}"/>
    <cellStyle name="Titolo 1 3" xfId="855" xr:uid="{00000000-0005-0000-0000-00005F030000}"/>
    <cellStyle name="Titolo 2" xfId="5" builtinId="17" customBuiltin="1"/>
    <cellStyle name="Titolo 2 2" xfId="856" xr:uid="{00000000-0005-0000-0000-000061030000}"/>
    <cellStyle name="Titolo 2 3" xfId="857" xr:uid="{00000000-0005-0000-0000-000062030000}"/>
    <cellStyle name="Titolo 3" xfId="6" builtinId="18" customBuiltin="1"/>
    <cellStyle name="Titolo 3 2" xfId="858" xr:uid="{00000000-0005-0000-0000-000064030000}"/>
    <cellStyle name="Titolo 4" xfId="7" builtinId="19" customBuiltin="1"/>
    <cellStyle name="Titolo 4 2" xfId="859" xr:uid="{00000000-0005-0000-0000-000066030000}"/>
    <cellStyle name="Titolo 5" xfId="860" xr:uid="{00000000-0005-0000-0000-000067030000}"/>
    <cellStyle name="Totale" xfId="19" builtinId="25" customBuiltin="1"/>
    <cellStyle name="Totale 2" xfId="861" xr:uid="{00000000-0005-0000-0000-000069030000}"/>
    <cellStyle name="Totale 3" xfId="862" xr:uid="{00000000-0005-0000-0000-00006A030000}"/>
    <cellStyle name="Valore non valido" xfId="9" builtinId="27" customBuiltin="1"/>
    <cellStyle name="Valore non valido 2" xfId="863" xr:uid="{00000000-0005-0000-0000-00006C030000}"/>
    <cellStyle name="Valore valido" xfId="8" builtinId="26" customBuiltin="1"/>
    <cellStyle name="Valore valido 2" xfId="864" xr:uid="{00000000-0005-0000-0000-00006E030000}"/>
    <cellStyle name="Valuta (0)_020020vINC" xfId="865" xr:uid="{00000000-0005-0000-0000-00006F030000}"/>
  </cellStyles>
  <dxfs count="0"/>
  <tableStyles count="1" defaultTableStyle="TableStyleMedium2" defaultPivotStyle="PivotStyleLight16">
    <tableStyle name="Invisible" pivot="0" table="0" count="0" xr9:uid="{EBA0D19A-FBE1-48B6-BA21-678F26A08A96}"/>
  </tableStyles>
  <colors>
    <mruColors>
      <color rgb="FFFF00FF"/>
      <color rgb="FFFF66CC"/>
      <color rgb="FFFFCCCC"/>
      <color rgb="FFFF6600"/>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dati.istat.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stat.it/produzione-editoriale/rapporto-bes-2023-il-benessere-equo-e-sostenibile-in-italia/"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stat.it/produzione-editoriale/rapporto-bes-2023-il-benessere-equo-e-sostenibile-in-italia/"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istat.it/produzione-editoriale/rapporto-bes-2023-il-benessere-equo-e-sostenibile-in-italia/"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picentro.iss.it/aids/epidemiologia-italia"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osservatorionazionalescreening.it/content/i-dati-dello-screenin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salute.gov.it/portale/documentazione/p6_2_2_1.jsp?lingua=italiano&amp;id=3369"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salute.gov.it/portale/documentazione/p6_2_2_1.jsp?lingua=italiano&amp;id=3369"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salute.gov.it/portale/documentazione/p6_2_2.jsp?lingua=italiano&amp;area=ricoveriOspedalieri&amp;btnCerca="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salute.gov.it/portale/documentazione/p6_2_2_1.jsp?lingua=italiano&amp;id=3369" TargetMode="External"/><Relationship Id="rId1" Type="http://schemas.openxmlformats.org/officeDocument/2006/relationships/hyperlink" Target="https://www.salute.gov.it/portale/documentazione/p6_2_2_1.jsp?lingua=italiano&amp;id=336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salute.gov.it/portale/documentazione/p6_2_2_1.jsp?lingua=italiano&amp;id=3369"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politicheantidroga.gov.it/it/notizie-e-approfondimenti/relazioni-annuali-al-parlamento/relazione-annuale-al-parlamento-sul-fenomeno-delle-tossicodipendenze-in-italia-anno-2024-dati-2023/" TargetMode="External"/><Relationship Id="rId2" Type="http://schemas.openxmlformats.org/officeDocument/2006/relationships/hyperlink" Target="https://www.politicheantidroga.gov.it/it/notizie-e-approfondimenti/relazioni-annuali-al-parlamento/relazione-annuale-al-parlamento-sul-fenomeno-delle-tossicodipendenze-in-italia-anno-2024-dati-2023/" TargetMode="External"/><Relationship Id="rId1" Type="http://schemas.openxmlformats.org/officeDocument/2006/relationships/hyperlink" Target="https://www.politicheantidroga.gov.it/it/notizie-e-approfondimenti/relazioni-annuali-al-parlamento/relazione-annuale-al-parlamento-sul-fenomeno-delle-tossicodipendenze-in-italia-anno-2024-dati-2023/" TargetMode="Externa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politicheantidroga.gov.it/it/notizie-e-approfondimenti/relazioni-annuali-al-parlamento/relazione-annuale-al-parlamento-sul-fenomeno-delle-tossicodipendenze-in-italia-anno-2024-dati-2023/"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www.politicheantidroga.gov.it/it/notizie-e-approfondimenti/relazioni-annuali-al-parlamento/relazione-annuale-al-parlamento-sul-fenomeno-delle-tossicodipendenze-in-italia-anno-2024-dati-2023/"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www.politicheantidroga.gov.it/it/notizie-e-approfondimenti/relazioni-annuali-al-parlamento/relazione-annuale-al-parlamento-sul-fenomeno-delle-tossicodipendenze-in-italia-anno-2024-dati-2023/"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politicheantidroga.gov.it/it/notizie-e-approfondimenti/relazioni-annuali-al-parlamento/relazione-annuale-al-parlamento-sul-fenomeno-delle-tossicodipendenze-in-italia-anno-2024-dati-2023/"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salute.gov.it/portale/temi/p2_6.jsp?lingua=italiano&amp;id=3836&amp;area=statisticheSSN&amp;menu=personaleSS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dati.istat.it/" TargetMode="External"/><Relationship Id="rId2" Type="http://schemas.openxmlformats.org/officeDocument/2006/relationships/hyperlink" Target="https://www.istat.it/produzione-editoriale/rapporto-bes-2023-il-benessere-equo-e-sostenibile-in-italia/" TargetMode="External"/><Relationship Id="rId1" Type="http://schemas.openxmlformats.org/officeDocument/2006/relationships/hyperlink" Target="https://www.istat.it/produzione-editoriale/rapporto-bes-2023-il-benessere-equo-e-sostenibile-in-italia/"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dati.istat.it/" TargetMode="External"/><Relationship Id="rId2" Type="http://schemas.openxmlformats.org/officeDocument/2006/relationships/hyperlink" Target="https://www.istat.it/produzione-editoriale/rapporto-bes-2023-il-benessere-equo-e-sostenibile-in-italia/" TargetMode="External"/><Relationship Id="rId1" Type="http://schemas.openxmlformats.org/officeDocument/2006/relationships/hyperlink" Target="https://www.istat.it/it/benessere-e-sostenibilit%C3%A0/la-misurazione-del-benessere-(bes)/gli-indicatori-del-be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istat.it/produzione-editoriale/rapporto-bes-2023-il-benessere-equo-e-sostenibile-in-italia/"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istat.it/produzione-editoriale/rapporto-bes-2023-il-benessere-equo-e-sostenibile-in-italia/"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istat.it/produzione-editoriale/rapporto-bes-2023-il-benessere-equo-e-sostenibile-in-italia/"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stat.it/produzione-editoriale/rapporto-bes-2023-il-benessere-equo-e-sostenibile-in-italia/"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istat.it/produzione-editoriale/rapporto-bes-2023-il-benessere-equo-e-sostenibile-in-italia/" TargetMode="External"/><Relationship Id="rId1" Type="http://schemas.openxmlformats.org/officeDocument/2006/relationships/hyperlink" Target="http://dati.istat.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9"/>
  <sheetViews>
    <sheetView tabSelected="1" zoomScale="60" zoomScaleNormal="60" workbookViewId="0">
      <selection activeCell="A2" sqref="A2"/>
    </sheetView>
  </sheetViews>
  <sheetFormatPr defaultColWidth="9.109375" defaultRowHeight="14.4"/>
  <cols>
    <col min="1" max="1" width="30.5546875" customWidth="1"/>
    <col min="2" max="2" width="41.5546875" customWidth="1"/>
    <col min="3" max="3" width="141" customWidth="1"/>
    <col min="5" max="5" width="18" customWidth="1"/>
    <col min="6" max="6" width="34.44140625" customWidth="1"/>
  </cols>
  <sheetData>
    <row r="1" spans="1:8" ht="15" thickBot="1"/>
    <row r="2" spans="1:8" ht="57" customHeight="1">
      <c r="B2" s="229" t="s">
        <v>91</v>
      </c>
      <c r="C2" s="230"/>
      <c r="E2" s="49"/>
      <c r="F2" s="49"/>
    </row>
    <row r="3" spans="1:8" ht="18.600000000000001" customHeight="1">
      <c r="B3" s="231" t="s">
        <v>51</v>
      </c>
      <c r="C3" s="232"/>
    </row>
    <row r="4" spans="1:8" ht="18.600000000000001" customHeight="1">
      <c r="B4" s="231"/>
      <c r="C4" s="232"/>
      <c r="E4" s="7"/>
      <c r="F4" s="7"/>
    </row>
    <row r="5" spans="1:8" ht="30" customHeight="1">
      <c r="A5" s="14"/>
      <c r="B5" s="233" t="s">
        <v>52</v>
      </c>
      <c r="C5" s="234"/>
      <c r="D5" s="8"/>
      <c r="E5" s="8"/>
    </row>
    <row r="6" spans="1:8" ht="30" customHeight="1">
      <c r="B6" s="235" t="s">
        <v>53</v>
      </c>
      <c r="C6" s="236"/>
      <c r="D6" s="8"/>
    </row>
    <row r="7" spans="1:8" s="15" customFormat="1" ht="30" customHeight="1">
      <c r="B7" s="227" t="s">
        <v>162</v>
      </c>
      <c r="C7" s="48" t="s">
        <v>119</v>
      </c>
      <c r="D7" s="16"/>
      <c r="E7" s="53"/>
    </row>
    <row r="8" spans="1:8" s="15" customFormat="1" ht="39.9" customHeight="1">
      <c r="B8" s="227"/>
      <c r="C8" s="48" t="s">
        <v>120</v>
      </c>
      <c r="E8" s="53"/>
    </row>
    <row r="9" spans="1:8" s="15" customFormat="1" ht="39.9" customHeight="1">
      <c r="B9" s="227"/>
      <c r="C9" s="48" t="s">
        <v>121</v>
      </c>
      <c r="E9" s="53"/>
    </row>
    <row r="10" spans="1:8" s="15" customFormat="1" ht="39.9" customHeight="1">
      <c r="B10" s="227"/>
      <c r="C10" s="48" t="s">
        <v>130</v>
      </c>
      <c r="E10" s="53"/>
    </row>
    <row r="11" spans="1:8" s="15" customFormat="1" ht="30" customHeight="1">
      <c r="B11" s="227" t="s">
        <v>61</v>
      </c>
      <c r="C11" s="48" t="s">
        <v>108</v>
      </c>
      <c r="E11" s="53"/>
    </row>
    <row r="12" spans="1:8" s="15" customFormat="1" ht="30" customHeight="1">
      <c r="B12" s="227"/>
      <c r="C12" s="48" t="s">
        <v>109</v>
      </c>
      <c r="E12" s="53"/>
    </row>
    <row r="13" spans="1:8" ht="30" customHeight="1">
      <c r="B13" s="45" t="s">
        <v>62</v>
      </c>
      <c r="C13" s="48" t="s">
        <v>110</v>
      </c>
      <c r="E13" s="53"/>
      <c r="F13" s="15"/>
    </row>
    <row r="14" spans="1:8" ht="41.25" customHeight="1">
      <c r="B14" s="45" t="s">
        <v>71</v>
      </c>
      <c r="C14" s="48" t="s">
        <v>111</v>
      </c>
      <c r="E14" s="53"/>
      <c r="F14" s="15"/>
      <c r="H14" s="9"/>
    </row>
    <row r="15" spans="1:8" ht="30" customHeight="1">
      <c r="B15" s="142" t="s">
        <v>72</v>
      </c>
      <c r="C15" s="48" t="s">
        <v>112</v>
      </c>
      <c r="E15" s="53"/>
      <c r="F15" s="15"/>
    </row>
    <row r="16" spans="1:8" ht="36">
      <c r="B16" s="46" t="s">
        <v>203</v>
      </c>
      <c r="C16" s="48" t="s">
        <v>113</v>
      </c>
      <c r="E16" s="53"/>
      <c r="F16" s="15"/>
    </row>
    <row r="17" spans="2:8" ht="30" customHeight="1">
      <c r="B17" s="238" t="s">
        <v>206</v>
      </c>
      <c r="C17" s="48" t="s">
        <v>114</v>
      </c>
      <c r="E17" s="53"/>
      <c r="F17" s="15"/>
    </row>
    <row r="18" spans="2:8" ht="36">
      <c r="B18" s="238"/>
      <c r="C18" s="48" t="s">
        <v>115</v>
      </c>
      <c r="E18" s="53"/>
      <c r="F18" s="15"/>
    </row>
    <row r="19" spans="2:8" ht="39.9" customHeight="1">
      <c r="B19" s="46" t="s">
        <v>207</v>
      </c>
      <c r="C19" s="48" t="s">
        <v>116</v>
      </c>
      <c r="E19" s="53"/>
      <c r="F19" s="15"/>
    </row>
    <row r="20" spans="2:8" ht="21.75" customHeight="1">
      <c r="B20" s="46" t="s">
        <v>209</v>
      </c>
      <c r="C20" s="48" t="s">
        <v>117</v>
      </c>
      <c r="E20" s="53"/>
      <c r="F20" s="15"/>
    </row>
    <row r="21" spans="2:8" ht="21.75" customHeight="1">
      <c r="B21" s="46" t="s">
        <v>210</v>
      </c>
      <c r="C21" s="48" t="s">
        <v>452</v>
      </c>
      <c r="E21" s="53"/>
      <c r="F21" s="15"/>
    </row>
    <row r="22" spans="2:8" ht="21.75" customHeight="1">
      <c r="B22" s="46" t="s">
        <v>211</v>
      </c>
      <c r="C22" s="48" t="s">
        <v>118</v>
      </c>
      <c r="E22" s="53"/>
      <c r="F22" s="15"/>
    </row>
    <row r="23" spans="2:8" ht="30" customHeight="1">
      <c r="B23" s="46" t="s">
        <v>212</v>
      </c>
      <c r="C23" s="48" t="s">
        <v>20</v>
      </c>
      <c r="E23" s="53"/>
      <c r="F23" s="15"/>
      <c r="H23" s="9"/>
    </row>
    <row r="24" spans="2:8" s="15" customFormat="1" ht="39.9" customHeight="1">
      <c r="B24" s="228" t="s">
        <v>213</v>
      </c>
      <c r="C24" s="48" t="s">
        <v>147</v>
      </c>
      <c r="E24" s="53"/>
    </row>
    <row r="25" spans="2:8" s="15" customFormat="1" ht="39.9" customHeight="1">
      <c r="B25" s="228"/>
      <c r="C25" s="48" t="s">
        <v>148</v>
      </c>
      <c r="E25" s="53"/>
    </row>
    <row r="26" spans="2:8" s="15" customFormat="1" ht="30" customHeight="1">
      <c r="B26" s="228"/>
      <c r="C26" s="48" t="s">
        <v>149</v>
      </c>
      <c r="E26" s="53"/>
    </row>
    <row r="27" spans="2:8" ht="18">
      <c r="B27" s="237" t="s">
        <v>229</v>
      </c>
      <c r="C27" s="48" t="s">
        <v>230</v>
      </c>
      <c r="E27" s="53"/>
      <c r="F27" s="15"/>
    </row>
    <row r="28" spans="2:8" ht="18">
      <c r="B28" s="237"/>
      <c r="C28" s="48" t="s">
        <v>231</v>
      </c>
      <c r="E28" s="53"/>
      <c r="F28" s="15"/>
    </row>
    <row r="29" spans="2:8" ht="18">
      <c r="B29" s="45" t="s">
        <v>244</v>
      </c>
      <c r="C29" s="48" t="s">
        <v>454</v>
      </c>
      <c r="E29" s="53"/>
      <c r="F29" s="15"/>
    </row>
    <row r="30" spans="2:8" ht="28.5" customHeight="1">
      <c r="B30" s="227" t="s">
        <v>245</v>
      </c>
      <c r="C30" s="48" t="s">
        <v>267</v>
      </c>
      <c r="E30" s="53"/>
      <c r="F30" s="15"/>
    </row>
    <row r="31" spans="2:8" ht="15" customHeight="1">
      <c r="B31" s="227"/>
      <c r="C31" s="48" t="s">
        <v>268</v>
      </c>
      <c r="E31" s="53"/>
      <c r="F31" s="15"/>
    </row>
    <row r="32" spans="2:8" ht="18">
      <c r="B32" s="227"/>
      <c r="C32" s="48" t="s">
        <v>269</v>
      </c>
      <c r="E32" s="53"/>
      <c r="F32" s="15"/>
    </row>
    <row r="33" spans="2:6" ht="18">
      <c r="B33" s="227"/>
      <c r="C33" s="48" t="s">
        <v>270</v>
      </c>
      <c r="E33" s="53"/>
      <c r="F33" s="15"/>
    </row>
    <row r="34" spans="2:6" ht="18">
      <c r="B34" s="227"/>
      <c r="C34" s="48" t="s">
        <v>457</v>
      </c>
      <c r="E34" s="53"/>
      <c r="F34" s="15"/>
    </row>
    <row r="35" spans="2:6" ht="18">
      <c r="B35" s="227" t="s">
        <v>416</v>
      </c>
      <c r="C35" s="48" t="s">
        <v>343</v>
      </c>
      <c r="E35" s="53"/>
      <c r="F35" s="15"/>
    </row>
    <row r="36" spans="2:6" ht="18">
      <c r="B36" s="227"/>
      <c r="C36" s="48" t="s">
        <v>344</v>
      </c>
      <c r="E36" s="53"/>
      <c r="F36" s="15"/>
    </row>
    <row r="37" spans="2:6" ht="18">
      <c r="B37" s="227" t="s">
        <v>417</v>
      </c>
      <c r="C37" s="48" t="s">
        <v>362</v>
      </c>
      <c r="E37" s="53"/>
      <c r="F37" s="15"/>
    </row>
    <row r="38" spans="2:6" ht="18">
      <c r="B38" s="227"/>
      <c r="C38" s="48" t="s">
        <v>363</v>
      </c>
      <c r="E38" s="53"/>
      <c r="F38" s="15"/>
    </row>
    <row r="39" spans="2:6" ht="18">
      <c r="B39" s="228" t="s">
        <v>366</v>
      </c>
      <c r="C39" s="48" t="s">
        <v>415</v>
      </c>
      <c r="E39" s="53"/>
      <c r="F39" s="15"/>
    </row>
    <row r="40" spans="2:6" ht="15" customHeight="1">
      <c r="B40" s="228"/>
      <c r="C40" s="48" t="s">
        <v>368</v>
      </c>
      <c r="E40" s="53"/>
      <c r="F40" s="15"/>
    </row>
    <row r="41" spans="2:6" ht="36">
      <c r="B41" s="228"/>
      <c r="C41" s="48" t="s">
        <v>369</v>
      </c>
      <c r="E41" s="53"/>
      <c r="F41" s="15"/>
    </row>
    <row r="42" spans="2:6" ht="36">
      <c r="B42" s="45" t="s">
        <v>476</v>
      </c>
      <c r="C42" s="48" t="s">
        <v>475</v>
      </c>
      <c r="E42" s="53"/>
      <c r="F42" s="15"/>
    </row>
    <row r="43" spans="2:6" ht="18">
      <c r="B43" s="45" t="s">
        <v>446</v>
      </c>
      <c r="C43" s="48" t="s">
        <v>433</v>
      </c>
      <c r="E43" s="53"/>
      <c r="F43" s="15"/>
    </row>
    <row r="44" spans="2:6" ht="18">
      <c r="B44" s="45" t="s">
        <v>447</v>
      </c>
      <c r="C44" s="48" t="s">
        <v>437</v>
      </c>
      <c r="E44" s="53"/>
      <c r="F44" s="15"/>
    </row>
    <row r="45" spans="2:6" ht="18">
      <c r="B45" s="45" t="s">
        <v>444</v>
      </c>
      <c r="C45" s="48" t="s">
        <v>298</v>
      </c>
      <c r="E45" s="53"/>
      <c r="F45" s="15"/>
    </row>
    <row r="46" spans="2:6" ht="18.600000000000001" thickBot="1">
      <c r="B46" s="73" t="s">
        <v>445</v>
      </c>
      <c r="C46" s="143" t="s">
        <v>451</v>
      </c>
      <c r="E46" s="53"/>
      <c r="F46" s="15"/>
    </row>
    <row r="47" spans="2:6" ht="28.8">
      <c r="E47" s="53"/>
      <c r="F47" s="50"/>
    </row>
    <row r="48" spans="2:6">
      <c r="E48" s="53"/>
    </row>
    <row r="49" spans="2:2">
      <c r="B49" s="39"/>
    </row>
  </sheetData>
  <mergeCells count="13">
    <mergeCell ref="B30:B34"/>
    <mergeCell ref="B37:B38"/>
    <mergeCell ref="B39:B41"/>
    <mergeCell ref="B35:B36"/>
    <mergeCell ref="B2:C2"/>
    <mergeCell ref="B3:C4"/>
    <mergeCell ref="B5:C5"/>
    <mergeCell ref="B6:C6"/>
    <mergeCell ref="B7:B10"/>
    <mergeCell ref="B27:B28"/>
    <mergeCell ref="B17:B18"/>
    <mergeCell ref="B11:B12"/>
    <mergeCell ref="B24:B26"/>
  </mergeCells>
  <hyperlinks>
    <hyperlink ref="B5:C5" location="'Tavola indicatori'!A1" display="Tavola indicatori " xr:uid="{00000000-0004-0000-0200-000000000000}"/>
    <hyperlink ref="B13" location="'III. Fumo '!A1" display="III. Fumo" xr:uid="{00000000-0004-0000-0200-000001000000}"/>
    <hyperlink ref="B14" location="'IV. Consumo Alcol'!A1" display="IV.  Consumo Alcol" xr:uid="{00000000-0004-0000-0200-000002000000}"/>
    <hyperlink ref="B23" location="'XII. HIV late presenter'!A1" display="XII. HIV late presenter" xr:uid="{00000000-0004-0000-0200-000003000000}"/>
    <hyperlink ref="B7:B10" location="'I. Speranza di vita'!A1" display="I. Spereanza di vita" xr:uid="{00000000-0004-0000-0200-000004000000}"/>
    <hyperlink ref="B11:B12" location="'II. Peso'!A1" display="II. Peso" xr:uid="{00000000-0004-0000-0200-000005000000}"/>
    <hyperlink ref="B20" location="'IX. Mortalità infantile'!A1" display="IX. Mortalità infantile" xr:uid="{00000000-0004-0000-0200-000007000000}"/>
    <hyperlink ref="B21" location="'X. Mortalità per tumore'!A1" display="X. Mortalità per tumore" xr:uid="{00000000-0004-0000-0200-000008000000}"/>
    <hyperlink ref="B22" location="'XI. Salute mentale'!A1" display="XI. Salute mentale" xr:uid="{00000000-0004-0000-0200-000009000000}"/>
    <hyperlink ref="B17" location="'IX. Mortalità stradale '!A1" display="VIII. Mortalità stradale" xr:uid="{00000000-0004-0000-0200-00000A000000}"/>
    <hyperlink ref="B19" location="'VIII. Incidenti domestici'!A1" display="VIII. Incidenti in ambiente domestico " xr:uid="{00000000-0004-0000-0200-00000B000000}"/>
    <hyperlink ref="B16" location="'VI. Adeguata alimentazione'!A1" display="VI. Adeguata alimentazione" xr:uid="{00000000-0004-0000-0200-00000C000000}"/>
    <hyperlink ref="B15" location="'V. Sedentarietà'!A1" display="V. Sedentarietà" xr:uid="{00000000-0004-0000-0200-00000D000000}"/>
    <hyperlink ref="B17:B18" location="'VII. Mortalità stradale '!A1" display="VII. Mortalità stradale" xr:uid="{00000000-0004-0000-0200-00000E000000}"/>
    <hyperlink ref="B29" location="'XV. Utenti in s. psichiatriche'!A1" display="XV. Utenti in s. psichiatriche" xr:uid="{00000000-0004-0000-0200-000010000000}"/>
    <hyperlink ref="B30" location="'XVI. Tasso di ospedalizzazione'!A1" display="XVI. Tassi di ospedalizzazione per tipo attività, regime di ricovero e genere " xr:uid="{00000000-0004-0000-0200-000011000000}"/>
    <hyperlink ref="B37:B38" location="'XVIII. Reparti psichiatrici'!A1" display="XVIII. - Reparti psichiatrici" xr:uid="{F259BE90-A513-462C-8008-18D1D5AD627F}"/>
    <hyperlink ref="B27:B28" location="'XIV. Prevalenza e incidenza'!A1" display="XIV. Prevalenza e incidenza" xr:uid="{D2203E8E-F25F-4F0E-BAB6-C39424D1D7BE}"/>
    <hyperlink ref="B39" location="'XIX. Segnalati per stupefacenti'!A1" display="XIX. Segnalati per stupefacenti" xr:uid="{F0A0BA8D-4234-4324-BA36-6FE86C835E72}"/>
    <hyperlink ref="B42" location="'XX. Denunce reati droga'!A1" display="XX. Denunce reati droga" xr:uid="{B9D4B49A-0002-4CD1-A253-41685D80EA6F}"/>
    <hyperlink ref="B45" location="'XXIII Utenti in carico Ser.D'!A1" display="XXIII Utenti in carico Ser.D" xr:uid="{F9850C7D-771D-43E7-8BC5-067943B6F517}"/>
    <hyperlink ref="B46" location="'XXIV Personale del SSN '!A1" display="XXIV Personale del SSN " xr:uid="{AA05B931-D0E0-44E8-A7AB-BFD1CCE244C3}"/>
    <hyperlink ref="B24:B26" location="'XIII. Prevenzione'!A1" display="XIII. Prevenzione" xr:uid="{F0E979CE-51C9-4404-97AD-35E8376970DE}"/>
    <hyperlink ref="B43" location="'XXI Utenti minorenni in carico'!A1" display="XXI Utenti minorenni in carico" xr:uid="{2F3F3558-B500-4FEF-90E6-1382212DB8C8}"/>
    <hyperlink ref="B44" location="'XXII - Decessi per droga'!A1" display="XXII - Decessi per droga" xr:uid="{84B17225-743B-4024-9786-462BA2539259}"/>
    <hyperlink ref="B35:B36" location="'XVII. Pronto soccorso'!A1" display="XVII. - Pronto soccorso" xr:uid="{7C547524-134E-47B9-81CD-BA614FF13170}"/>
  </hyperlinks>
  <pageMargins left="0.7" right="0.7" top="0.75" bottom="0.75" header="0.3" footer="0.3"/>
  <pageSetup paperSize="9" orientation="portrait" verticalDpi="599"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D13"/>
  <sheetViews>
    <sheetView topLeftCell="A6" zoomScale="66" zoomScaleNormal="66" workbookViewId="0">
      <selection activeCell="C16" sqref="C16"/>
    </sheetView>
  </sheetViews>
  <sheetFormatPr defaultColWidth="9.109375" defaultRowHeight="14.4"/>
  <cols>
    <col min="1" max="1" width="10.5546875" customWidth="1"/>
    <col min="2" max="2" width="40.5546875" customWidth="1"/>
    <col min="3" max="3" width="110.5546875" customWidth="1"/>
  </cols>
  <sheetData>
    <row r="2" spans="2:4" ht="60" customHeight="1">
      <c r="B2" s="303" t="s">
        <v>208</v>
      </c>
      <c r="C2" s="304"/>
    </row>
    <row r="3" spans="2:4" s="10" customFormat="1" ht="60" customHeight="1">
      <c r="B3" s="12" t="s">
        <v>5</v>
      </c>
      <c r="C3" s="13" t="s">
        <v>161</v>
      </c>
    </row>
    <row r="4" spans="2:4" s="10" customFormat="1" ht="194.25" customHeight="1">
      <c r="B4" s="6" t="s">
        <v>6</v>
      </c>
      <c r="C4" s="24" t="s">
        <v>33</v>
      </c>
    </row>
    <row r="5" spans="2:4" s="10" customFormat="1" ht="27.75" customHeight="1">
      <c r="B5" s="6" t="s">
        <v>7</v>
      </c>
      <c r="C5" s="21" t="s">
        <v>29</v>
      </c>
    </row>
    <row r="6" spans="2:4" s="10" customFormat="1" ht="36">
      <c r="B6" s="6" t="s">
        <v>8</v>
      </c>
      <c r="C6" s="24" t="s">
        <v>30</v>
      </c>
    </row>
    <row r="7" spans="2:4" s="10" customFormat="1" ht="36">
      <c r="B7" s="1" t="s">
        <v>73</v>
      </c>
      <c r="C7" s="21" t="s">
        <v>492</v>
      </c>
    </row>
    <row r="8" spans="2:4" s="10" customFormat="1" ht="36">
      <c r="B8" s="1" t="s">
        <v>34</v>
      </c>
      <c r="C8" s="24" t="s">
        <v>13</v>
      </c>
    </row>
    <row r="9" spans="2:4" s="10" customFormat="1" ht="18">
      <c r="B9" s="6" t="s">
        <v>9</v>
      </c>
      <c r="C9" s="21" t="s">
        <v>31</v>
      </c>
      <c r="D9" s="35"/>
    </row>
    <row r="10" spans="2:4" s="10" customFormat="1" ht="18">
      <c r="B10" s="6" t="s">
        <v>10</v>
      </c>
      <c r="C10" s="21" t="s">
        <v>32</v>
      </c>
    </row>
    <row r="11" spans="2:4" s="10" customFormat="1" ht="18">
      <c r="B11" s="318" t="s">
        <v>11</v>
      </c>
      <c r="C11" s="226" t="s">
        <v>414</v>
      </c>
    </row>
    <row r="12" spans="2:4" s="10" customFormat="1" ht="18">
      <c r="B12" s="318"/>
      <c r="C12" s="41" t="s">
        <v>412</v>
      </c>
    </row>
    <row r="13" spans="2:4" s="10" customFormat="1" ht="18"/>
  </sheetData>
  <mergeCells count="2">
    <mergeCell ref="B2:C2"/>
    <mergeCell ref="B11:B12"/>
  </mergeCells>
  <hyperlinks>
    <hyperlink ref="C11" r:id="rId1" xr:uid="{A0A537D4-0CA0-445A-8820-C1A4DB13C463}"/>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C11"/>
  <sheetViews>
    <sheetView topLeftCell="B6" zoomScale="80" zoomScaleNormal="80" workbookViewId="0">
      <selection activeCell="C22" sqref="C22"/>
    </sheetView>
  </sheetViews>
  <sheetFormatPr defaultColWidth="9.109375" defaultRowHeight="14.4"/>
  <cols>
    <col min="1" max="1" width="10.5546875" customWidth="1"/>
    <col min="2" max="2" width="40.5546875" customWidth="1"/>
    <col min="3" max="3" width="115.109375" customWidth="1"/>
  </cols>
  <sheetData>
    <row r="2" spans="2:3" ht="60" customHeight="1">
      <c r="B2" s="303" t="s">
        <v>214</v>
      </c>
      <c r="C2" s="303"/>
    </row>
    <row r="3" spans="2:3" s="10" customFormat="1" ht="60" customHeight="1">
      <c r="B3" s="12" t="s">
        <v>5</v>
      </c>
      <c r="C3" s="13" t="s">
        <v>97</v>
      </c>
    </row>
    <row r="4" spans="2:3" s="10" customFormat="1" ht="18">
      <c r="B4" s="6" t="s">
        <v>6</v>
      </c>
      <c r="C4" s="22" t="s">
        <v>81</v>
      </c>
    </row>
    <row r="5" spans="2:3" s="10" customFormat="1" ht="18">
      <c r="B5" s="6" t="s">
        <v>7</v>
      </c>
      <c r="C5" s="30" t="s">
        <v>106</v>
      </c>
    </row>
    <row r="6" spans="2:3" s="10" customFormat="1" ht="18">
      <c r="B6" s="6" t="s">
        <v>8</v>
      </c>
      <c r="C6" s="22" t="s">
        <v>104</v>
      </c>
    </row>
    <row r="7" spans="2:3" s="10" customFormat="1" ht="36">
      <c r="B7" s="1" t="s">
        <v>73</v>
      </c>
      <c r="C7" s="23" t="s">
        <v>105</v>
      </c>
    </row>
    <row r="8" spans="2:3" s="10" customFormat="1" ht="36">
      <c r="B8" s="1" t="s">
        <v>34</v>
      </c>
      <c r="C8" s="24" t="s">
        <v>13</v>
      </c>
    </row>
    <row r="9" spans="2:3" s="10" customFormat="1" ht="18">
      <c r="B9" s="6" t="s">
        <v>9</v>
      </c>
      <c r="C9" s="23" t="s">
        <v>82</v>
      </c>
    </row>
    <row r="10" spans="2:3" s="10" customFormat="1" ht="18">
      <c r="B10" s="6" t="s">
        <v>10</v>
      </c>
      <c r="C10" s="21" t="s">
        <v>83</v>
      </c>
    </row>
    <row r="11" spans="2:3" s="10" customFormat="1" ht="18">
      <c r="B11" s="6" t="s">
        <v>11</v>
      </c>
      <c r="C11" s="60" t="s">
        <v>463</v>
      </c>
    </row>
  </sheetData>
  <mergeCells count="1">
    <mergeCell ref="B2:C2"/>
  </mergeCells>
  <hyperlinks>
    <hyperlink ref="C11" r:id="rId1" xr:uid="{FF012BE1-1216-403B-93B3-B87AA676C8A8}"/>
  </hyperlinks>
  <pageMargins left="0.7" right="0.7" top="0.75" bottom="0.75" header="0.3" footer="0.3"/>
  <pageSetup paperSize="9"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C12"/>
  <sheetViews>
    <sheetView topLeftCell="A6" zoomScale="80" zoomScaleNormal="80" workbookViewId="0">
      <selection activeCell="C26" sqref="C26"/>
    </sheetView>
  </sheetViews>
  <sheetFormatPr defaultColWidth="9.109375" defaultRowHeight="14.4"/>
  <cols>
    <col min="1" max="1" width="10.5546875" customWidth="1"/>
    <col min="2" max="2" width="40.5546875" customWidth="1"/>
    <col min="3" max="3" width="122.33203125" customWidth="1"/>
  </cols>
  <sheetData>
    <row r="2" spans="2:3" ht="60" customHeight="1" thickBot="1">
      <c r="B2" s="319" t="s">
        <v>215</v>
      </c>
      <c r="C2" s="319"/>
    </row>
    <row r="3" spans="2:3" ht="60" customHeight="1">
      <c r="B3" s="89" t="s">
        <v>5</v>
      </c>
      <c r="C3" s="97" t="s">
        <v>144</v>
      </c>
    </row>
    <row r="4" spans="2:3" ht="36">
      <c r="B4" s="91" t="s">
        <v>6</v>
      </c>
      <c r="C4" s="98" t="s">
        <v>143</v>
      </c>
    </row>
    <row r="5" spans="2:3" ht="18">
      <c r="B5" s="91" t="s">
        <v>7</v>
      </c>
      <c r="C5" s="99" t="s">
        <v>85</v>
      </c>
    </row>
    <row r="6" spans="2:3" ht="18">
      <c r="B6" s="91" t="s">
        <v>8</v>
      </c>
      <c r="C6" s="98" t="s">
        <v>86</v>
      </c>
    </row>
    <row r="7" spans="2:3" ht="36">
      <c r="B7" s="94" t="s">
        <v>73</v>
      </c>
      <c r="C7" s="100" t="s">
        <v>105</v>
      </c>
    </row>
    <row r="8" spans="2:3" ht="36">
      <c r="B8" s="94" t="s">
        <v>34</v>
      </c>
      <c r="C8" s="98" t="s">
        <v>13</v>
      </c>
    </row>
    <row r="9" spans="2:3" ht="36">
      <c r="B9" s="91" t="s">
        <v>9</v>
      </c>
      <c r="C9" s="100" t="s">
        <v>145</v>
      </c>
    </row>
    <row r="10" spans="2:3" ht="18">
      <c r="B10" s="91" t="s">
        <v>10</v>
      </c>
      <c r="C10" s="100" t="s">
        <v>83</v>
      </c>
    </row>
    <row r="11" spans="2:3" ht="18.600000000000001" thickBot="1">
      <c r="B11" s="95" t="s">
        <v>11</v>
      </c>
      <c r="C11" s="96" t="s">
        <v>463</v>
      </c>
    </row>
    <row r="12" spans="2:3">
      <c r="B12" s="17"/>
      <c r="C12" s="17"/>
    </row>
  </sheetData>
  <mergeCells count="1">
    <mergeCell ref="B2:C2"/>
  </mergeCells>
  <hyperlinks>
    <hyperlink ref="C11" r:id="rId1" xr:uid="{3859818B-9D9D-455D-A261-4D07B1B25D74}"/>
  </hyperlinks>
  <pageMargins left="0.7" right="0.7" top="0.75" bottom="0.75" header="0.3" footer="0.3"/>
  <pageSetup paperSize="9" orientation="portrait"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C11"/>
  <sheetViews>
    <sheetView topLeftCell="A7" zoomScale="84" zoomScaleNormal="84" workbookViewId="0">
      <selection activeCell="M11" sqref="M11"/>
    </sheetView>
  </sheetViews>
  <sheetFormatPr defaultColWidth="9.109375" defaultRowHeight="14.4"/>
  <cols>
    <col min="1" max="1" width="10.5546875" customWidth="1"/>
    <col min="2" max="2" width="40.5546875" customWidth="1"/>
    <col min="3" max="3" width="108.6640625" customWidth="1"/>
  </cols>
  <sheetData>
    <row r="2" spans="2:3" ht="60" customHeight="1">
      <c r="B2" s="303" t="s">
        <v>216</v>
      </c>
      <c r="C2" s="303"/>
    </row>
    <row r="3" spans="2:3" ht="60" customHeight="1">
      <c r="B3" s="12" t="s">
        <v>5</v>
      </c>
      <c r="C3" s="13" t="s">
        <v>177</v>
      </c>
    </row>
    <row r="4" spans="2:3" ht="149.25" customHeight="1">
      <c r="B4" s="31" t="s">
        <v>6</v>
      </c>
      <c r="C4" s="24" t="s">
        <v>273</v>
      </c>
    </row>
    <row r="5" spans="2:3" ht="49.5" customHeight="1">
      <c r="B5" s="31" t="s">
        <v>7</v>
      </c>
      <c r="C5" s="30" t="s">
        <v>87</v>
      </c>
    </row>
    <row r="6" spans="2:3" ht="43.5" customHeight="1">
      <c r="B6" s="31" t="s">
        <v>8</v>
      </c>
      <c r="C6" s="24" t="s">
        <v>89</v>
      </c>
    </row>
    <row r="7" spans="2:3" ht="36">
      <c r="B7" s="32" t="s">
        <v>73</v>
      </c>
      <c r="C7" s="26" t="s">
        <v>146</v>
      </c>
    </row>
    <row r="8" spans="2:3" ht="36">
      <c r="B8" s="32" t="s">
        <v>34</v>
      </c>
      <c r="C8" s="24" t="s">
        <v>13</v>
      </c>
    </row>
    <row r="9" spans="2:3" ht="149.25" customHeight="1">
      <c r="B9" s="31" t="s">
        <v>9</v>
      </c>
      <c r="C9" s="24" t="s">
        <v>274</v>
      </c>
    </row>
    <row r="10" spans="2:3" ht="34.5" customHeight="1">
      <c r="B10" s="31" t="s">
        <v>10</v>
      </c>
      <c r="C10" s="21" t="s">
        <v>107</v>
      </c>
    </row>
    <row r="11" spans="2:3" ht="18">
      <c r="B11" s="31" t="s">
        <v>11</v>
      </c>
      <c r="C11" s="101" t="s">
        <v>463</v>
      </c>
    </row>
  </sheetData>
  <mergeCells count="1">
    <mergeCell ref="B2:C2"/>
  </mergeCells>
  <hyperlinks>
    <hyperlink ref="C11" r:id="rId1" xr:uid="{3A73AED1-FF68-4808-886B-91AFEC2C6A1E}"/>
  </hyperlinks>
  <pageMargins left="0.7" right="0.7" top="0.75" bottom="0.75" header="0.3" footer="0.3"/>
  <pageSetup paperSize="9" orientation="portrait" verticalDpi="36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D11"/>
  <sheetViews>
    <sheetView zoomScale="86" zoomScaleNormal="86" workbookViewId="0">
      <selection activeCell="C25" sqref="C25"/>
    </sheetView>
  </sheetViews>
  <sheetFormatPr defaultColWidth="9.109375" defaultRowHeight="14.4"/>
  <cols>
    <col min="1" max="1" width="10.5546875" customWidth="1"/>
    <col min="2" max="2" width="40.5546875" customWidth="1"/>
    <col min="3" max="3" width="135.6640625" customWidth="1"/>
  </cols>
  <sheetData>
    <row r="2" spans="2:4" ht="60" customHeight="1">
      <c r="B2" s="315" t="s">
        <v>218</v>
      </c>
      <c r="C2" s="316"/>
    </row>
    <row r="3" spans="2:4" ht="60" customHeight="1">
      <c r="B3" s="12" t="s">
        <v>5</v>
      </c>
      <c r="C3" s="13" t="s">
        <v>20</v>
      </c>
    </row>
    <row r="4" spans="2:4" ht="72">
      <c r="B4" s="6" t="s">
        <v>6</v>
      </c>
      <c r="C4" s="24" t="s">
        <v>22</v>
      </c>
    </row>
    <row r="5" spans="2:4" ht="27.75" customHeight="1">
      <c r="B5" s="6" t="s">
        <v>7</v>
      </c>
      <c r="C5" s="21" t="s">
        <v>26</v>
      </c>
    </row>
    <row r="6" spans="2:4" ht="18">
      <c r="B6" s="6" t="s">
        <v>8</v>
      </c>
      <c r="C6" s="24" t="s">
        <v>23</v>
      </c>
    </row>
    <row r="7" spans="2:4" ht="36">
      <c r="B7" s="1" t="s">
        <v>73</v>
      </c>
      <c r="C7" s="21" t="s">
        <v>40</v>
      </c>
    </row>
    <row r="8" spans="2:4" ht="36">
      <c r="B8" s="1" t="s">
        <v>34</v>
      </c>
      <c r="C8" s="24" t="s">
        <v>13</v>
      </c>
    </row>
    <row r="9" spans="2:4" ht="18">
      <c r="B9" s="6" t="s">
        <v>9</v>
      </c>
      <c r="C9" s="21" t="s">
        <v>24</v>
      </c>
      <c r="D9" s="11"/>
    </row>
    <row r="10" spans="2:4" ht="18">
      <c r="B10" s="6" t="s">
        <v>10</v>
      </c>
      <c r="C10" s="21" t="s">
        <v>25</v>
      </c>
    </row>
    <row r="11" spans="2:4" s="10" customFormat="1" ht="18">
      <c r="B11" s="6" t="s">
        <v>11</v>
      </c>
      <c r="C11" s="138" t="s">
        <v>468</v>
      </c>
    </row>
  </sheetData>
  <mergeCells count="1">
    <mergeCell ref="B2:C2"/>
  </mergeCells>
  <hyperlinks>
    <hyperlink ref="C11" r:id="rId1" xr:uid="{94829DA1-18E9-4AD9-80C2-633D9171C98B}"/>
  </hyperlinks>
  <pageMargins left="0.7" right="0.7" top="0.75" bottom="0.75" header="0.3" footer="0.3"/>
  <pageSetup paperSize="9" orientation="portrait" verticalDpi="36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E11"/>
  <sheetViews>
    <sheetView topLeftCell="C6" zoomScale="80" zoomScaleNormal="80" workbookViewId="0">
      <selection activeCell="H32" sqref="H32"/>
    </sheetView>
  </sheetViews>
  <sheetFormatPr defaultColWidth="9.109375" defaultRowHeight="14.4"/>
  <cols>
    <col min="1" max="1" width="10.5546875" customWidth="1"/>
    <col min="2" max="2" width="40.5546875" customWidth="1"/>
    <col min="3" max="5" width="43.5546875" customWidth="1"/>
  </cols>
  <sheetData>
    <row r="2" spans="2:5" ht="60" customHeight="1">
      <c r="B2" s="303" t="s">
        <v>217</v>
      </c>
      <c r="C2" s="303"/>
      <c r="D2" s="303"/>
      <c r="E2" s="303"/>
    </row>
    <row r="3" spans="2:5" ht="120" customHeight="1">
      <c r="B3" s="12" t="s">
        <v>5</v>
      </c>
      <c r="C3" s="13" t="s">
        <v>65</v>
      </c>
      <c r="D3" s="13" t="s">
        <v>66</v>
      </c>
      <c r="E3" s="13" t="s">
        <v>154</v>
      </c>
    </row>
    <row r="4" spans="2:5" ht="173.25" customHeight="1">
      <c r="B4" s="6" t="s">
        <v>6</v>
      </c>
      <c r="C4" s="24" t="s">
        <v>150</v>
      </c>
      <c r="D4" s="24" t="s">
        <v>159</v>
      </c>
      <c r="E4" s="24" t="s">
        <v>158</v>
      </c>
    </row>
    <row r="5" spans="2:5" ht="71.25" customHeight="1">
      <c r="B5" s="6" t="s">
        <v>7</v>
      </c>
      <c r="C5" s="21" t="s">
        <v>151</v>
      </c>
      <c r="D5" s="21" t="s">
        <v>153</v>
      </c>
      <c r="E5" s="21" t="s">
        <v>155</v>
      </c>
    </row>
    <row r="6" spans="2:5" ht="71.25" customHeight="1">
      <c r="B6" s="6" t="s">
        <v>8</v>
      </c>
      <c r="C6" s="294" t="s">
        <v>152</v>
      </c>
      <c r="D6" s="295"/>
      <c r="E6" s="296"/>
    </row>
    <row r="7" spans="2:5" ht="36">
      <c r="B7" s="1" t="s">
        <v>73</v>
      </c>
      <c r="C7" s="21" t="s">
        <v>76</v>
      </c>
      <c r="D7" s="21"/>
      <c r="E7" s="21" t="s">
        <v>75</v>
      </c>
    </row>
    <row r="8" spans="2:5" ht="36">
      <c r="B8" s="1" t="s">
        <v>34</v>
      </c>
      <c r="C8" s="24"/>
      <c r="D8" s="24"/>
      <c r="E8" s="24"/>
    </row>
    <row r="9" spans="2:5" ht="180">
      <c r="B9" s="6" t="s">
        <v>9</v>
      </c>
      <c r="C9" s="21" t="s">
        <v>160</v>
      </c>
      <c r="D9" s="21" t="s">
        <v>157</v>
      </c>
      <c r="E9" s="21" t="s">
        <v>156</v>
      </c>
    </row>
    <row r="10" spans="2:5" ht="37.5" customHeight="1">
      <c r="B10" s="6" t="s">
        <v>10</v>
      </c>
      <c r="C10" s="297" t="s">
        <v>27</v>
      </c>
      <c r="D10" s="298"/>
      <c r="E10" s="299"/>
    </row>
    <row r="11" spans="2:5" s="10" customFormat="1" ht="37.5" customHeight="1">
      <c r="B11" s="6" t="s">
        <v>11</v>
      </c>
      <c r="C11" s="320" t="s">
        <v>477</v>
      </c>
      <c r="D11" s="321"/>
      <c r="E11" s="322"/>
    </row>
  </sheetData>
  <mergeCells count="4">
    <mergeCell ref="C6:E6"/>
    <mergeCell ref="C10:E10"/>
    <mergeCell ref="C11:E11"/>
    <mergeCell ref="B2:E2"/>
  </mergeCells>
  <hyperlinks>
    <hyperlink ref="C11:E11" r:id="rId1" display="https://www.osservatorionazionalescreening.it/content/i-dati-dello-screening" xr:uid="{F55DF72F-E124-4A15-8087-37FEBC4CE5C2}"/>
  </hyperlinks>
  <pageMargins left="0.7" right="0.7" top="0.75" bottom="0.75" header="0.3" footer="0.3"/>
  <pageSetup paperSize="9" orientation="portrait"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D13"/>
  <sheetViews>
    <sheetView topLeftCell="A4" zoomScale="80" zoomScaleNormal="80" workbookViewId="0">
      <selection activeCell="F4" sqref="F4"/>
    </sheetView>
  </sheetViews>
  <sheetFormatPr defaultColWidth="9.109375" defaultRowHeight="14.4"/>
  <cols>
    <col min="1" max="1" width="10.5546875" customWidth="1"/>
    <col min="2" max="2" width="40.5546875" customWidth="1"/>
    <col min="3" max="3" width="42.44140625" customWidth="1"/>
    <col min="4" max="4" width="40.5546875" customWidth="1"/>
  </cols>
  <sheetData>
    <row r="2" spans="2:4" ht="60" customHeight="1">
      <c r="B2" s="36" t="s">
        <v>224</v>
      </c>
      <c r="C2" s="40"/>
    </row>
    <row r="3" spans="2:4" ht="81.75" customHeight="1">
      <c r="B3" s="12" t="s">
        <v>5</v>
      </c>
      <c r="C3" s="13" t="s">
        <v>221</v>
      </c>
      <c r="D3" s="13" t="s">
        <v>225</v>
      </c>
    </row>
    <row r="4" spans="2:4" ht="345.75" customHeight="1">
      <c r="B4" s="6" t="s">
        <v>6</v>
      </c>
      <c r="C4" s="21" t="s">
        <v>305</v>
      </c>
      <c r="D4" s="22" t="s">
        <v>228</v>
      </c>
    </row>
    <row r="5" spans="2:4" ht="38.25" customHeight="1">
      <c r="B5" s="6" t="s">
        <v>7</v>
      </c>
      <c r="C5" s="21" t="s">
        <v>223</v>
      </c>
      <c r="D5" s="21" t="s">
        <v>223</v>
      </c>
    </row>
    <row r="6" spans="2:4" ht="172.5" customHeight="1">
      <c r="B6" s="38" t="s">
        <v>8</v>
      </c>
      <c r="C6" s="22" t="s">
        <v>226</v>
      </c>
      <c r="D6" s="22" t="s">
        <v>227</v>
      </c>
    </row>
    <row r="7" spans="2:4" ht="36">
      <c r="B7" s="1" t="s">
        <v>73</v>
      </c>
      <c r="C7" s="297" t="s">
        <v>129</v>
      </c>
      <c r="D7" s="299"/>
    </row>
    <row r="8" spans="2:4" ht="36">
      <c r="B8" s="1" t="s">
        <v>34</v>
      </c>
      <c r="C8" s="21" t="s">
        <v>13</v>
      </c>
      <c r="D8" s="21" t="s">
        <v>13</v>
      </c>
    </row>
    <row r="9" spans="2:4" ht="18">
      <c r="B9" s="6" t="s">
        <v>9</v>
      </c>
      <c r="C9" s="21"/>
      <c r="D9" s="21"/>
    </row>
    <row r="10" spans="2:4" ht="56.25" customHeight="1">
      <c r="B10" s="6" t="s">
        <v>10</v>
      </c>
      <c r="C10" s="297" t="s">
        <v>222</v>
      </c>
      <c r="D10" s="299"/>
    </row>
    <row r="11" spans="2:4" s="10" customFormat="1" ht="37.5" customHeight="1">
      <c r="B11" s="6" t="s">
        <v>11</v>
      </c>
      <c r="C11" s="320" t="s">
        <v>465</v>
      </c>
      <c r="D11" s="322"/>
    </row>
    <row r="13" spans="2:4">
      <c r="C13" s="39"/>
    </row>
  </sheetData>
  <mergeCells count="3">
    <mergeCell ref="C7:D7"/>
    <mergeCell ref="C10:D10"/>
    <mergeCell ref="C11:D11"/>
  </mergeCells>
  <hyperlinks>
    <hyperlink ref="C11:D11" r:id="rId1" display="https://www.salute.gov.it/portale/documentazione/p6_2_2_1.jsp?lingua=italiano&amp;id=3369" xr:uid="{6168E273-CF91-4C74-B2B5-34B6C69E3E87}"/>
  </hyperlinks>
  <pageMargins left="0.7" right="0.7" top="0.75" bottom="0.75" header="0.3" footer="0.3"/>
  <pageSetup paperSize="9" orientation="portrait" verticalDpi="36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C11"/>
  <sheetViews>
    <sheetView topLeftCell="A6" zoomScale="80" zoomScaleNormal="80" workbookViewId="0">
      <selection activeCell="C17" sqref="C17"/>
    </sheetView>
  </sheetViews>
  <sheetFormatPr defaultRowHeight="14.4"/>
  <cols>
    <col min="2" max="2" width="45.5546875" customWidth="1"/>
    <col min="3" max="3" width="73.109375" customWidth="1"/>
    <col min="4" max="4" width="17.6640625" customWidth="1"/>
    <col min="5" max="10" width="45.5546875" customWidth="1"/>
  </cols>
  <sheetData>
    <row r="2" spans="2:3" ht="18">
      <c r="B2" s="36" t="s">
        <v>247</v>
      </c>
      <c r="C2" s="40"/>
    </row>
    <row r="3" spans="2:3" ht="18">
      <c r="B3" s="12" t="s">
        <v>5</v>
      </c>
      <c r="C3" s="13" t="s">
        <v>454</v>
      </c>
    </row>
    <row r="4" spans="2:3" ht="69.75" customHeight="1">
      <c r="B4" s="6" t="s">
        <v>6</v>
      </c>
      <c r="C4" s="21" t="s">
        <v>453</v>
      </c>
    </row>
    <row r="5" spans="2:3" ht="18">
      <c r="B5" s="6" t="s">
        <v>7</v>
      </c>
      <c r="C5" s="21" t="s">
        <v>223</v>
      </c>
    </row>
    <row r="6" spans="2:3" ht="36">
      <c r="B6" s="38" t="s">
        <v>8</v>
      </c>
      <c r="C6" s="22" t="s">
        <v>455</v>
      </c>
    </row>
    <row r="7" spans="2:3" ht="18">
      <c r="B7" s="1" t="s">
        <v>73</v>
      </c>
      <c r="C7" s="41" t="s">
        <v>248</v>
      </c>
    </row>
    <row r="8" spans="2:3" ht="36">
      <c r="B8" s="1" t="s">
        <v>34</v>
      </c>
      <c r="C8" s="21" t="s">
        <v>13</v>
      </c>
    </row>
    <row r="9" spans="2:3" ht="36">
      <c r="B9" s="6" t="s">
        <v>9</v>
      </c>
      <c r="C9" s="21" t="s">
        <v>456</v>
      </c>
    </row>
    <row r="10" spans="2:3" ht="36">
      <c r="B10" s="6" t="s">
        <v>10</v>
      </c>
      <c r="C10" s="23" t="s">
        <v>222</v>
      </c>
    </row>
    <row r="11" spans="2:3" ht="48.75" customHeight="1">
      <c r="B11" s="6" t="s">
        <v>11</v>
      </c>
      <c r="C11" s="42" t="s">
        <v>465</v>
      </c>
    </row>
  </sheetData>
  <hyperlinks>
    <hyperlink ref="C11" r:id="rId1" xr:uid="{3D98B3EF-B716-407B-A864-C80D655AE1A6}"/>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G11"/>
  <sheetViews>
    <sheetView topLeftCell="A6" zoomScale="80" zoomScaleNormal="80" workbookViewId="0">
      <selection activeCell="F18" sqref="F18"/>
    </sheetView>
  </sheetViews>
  <sheetFormatPr defaultColWidth="9.109375" defaultRowHeight="14.4"/>
  <cols>
    <col min="1" max="1" width="10.5546875" customWidth="1"/>
    <col min="2" max="2" width="40.5546875" customWidth="1"/>
    <col min="3" max="4" width="42.44140625" customWidth="1"/>
    <col min="5" max="6" width="40.5546875" customWidth="1"/>
    <col min="7" max="7" width="45.44140625" customWidth="1"/>
  </cols>
  <sheetData>
    <row r="2" spans="2:7" ht="60" customHeight="1">
      <c r="B2" s="36" t="s">
        <v>246</v>
      </c>
      <c r="C2" s="40"/>
      <c r="D2" s="52"/>
    </row>
    <row r="3" spans="2:7" ht="81.75" customHeight="1">
      <c r="B3" s="12" t="s">
        <v>5</v>
      </c>
      <c r="C3" s="71" t="s">
        <v>257</v>
      </c>
      <c r="D3" s="71" t="s">
        <v>258</v>
      </c>
      <c r="E3" s="71" t="s">
        <v>259</v>
      </c>
      <c r="F3" s="71" t="s">
        <v>260</v>
      </c>
      <c r="G3" s="71" t="s">
        <v>261</v>
      </c>
    </row>
    <row r="4" spans="2:7" ht="147" customHeight="1">
      <c r="B4" s="103" t="s">
        <v>6</v>
      </c>
      <c r="C4" s="104" t="s">
        <v>250</v>
      </c>
      <c r="D4" s="104" t="s">
        <v>249</v>
      </c>
      <c r="E4" s="104" t="s">
        <v>252</v>
      </c>
      <c r="F4" s="104" t="s">
        <v>251</v>
      </c>
      <c r="G4" s="105" t="s">
        <v>234</v>
      </c>
    </row>
    <row r="5" spans="2:7" ht="38.25" customHeight="1">
      <c r="B5" s="103" t="s">
        <v>7</v>
      </c>
      <c r="C5" s="104" t="s">
        <v>235</v>
      </c>
      <c r="D5" s="104" t="s">
        <v>235</v>
      </c>
      <c r="E5" s="104" t="s">
        <v>235</v>
      </c>
      <c r="F5" s="104" t="s">
        <v>235</v>
      </c>
      <c r="G5" s="104" t="s">
        <v>235</v>
      </c>
    </row>
    <row r="6" spans="2:7" ht="172.5" customHeight="1">
      <c r="B6" s="106" t="s">
        <v>8</v>
      </c>
      <c r="C6" s="105" t="s">
        <v>262</v>
      </c>
      <c r="D6" s="105" t="s">
        <v>263</v>
      </c>
      <c r="E6" s="105" t="s">
        <v>264</v>
      </c>
      <c r="F6" s="105" t="s">
        <v>265</v>
      </c>
      <c r="G6" s="105" t="s">
        <v>266</v>
      </c>
    </row>
    <row r="7" spans="2:7" ht="36">
      <c r="B7" s="107" t="s">
        <v>73</v>
      </c>
      <c r="C7" s="108" t="s">
        <v>129</v>
      </c>
      <c r="D7" s="108" t="s">
        <v>129</v>
      </c>
      <c r="E7" s="108" t="s">
        <v>129</v>
      </c>
      <c r="F7" s="108" t="s">
        <v>129</v>
      </c>
      <c r="G7" s="108" t="s">
        <v>129</v>
      </c>
    </row>
    <row r="8" spans="2:7" ht="36">
      <c r="B8" s="107" t="s">
        <v>34</v>
      </c>
      <c r="C8" s="104" t="s">
        <v>13</v>
      </c>
      <c r="D8" s="104" t="s">
        <v>13</v>
      </c>
      <c r="E8" s="104" t="s">
        <v>13</v>
      </c>
      <c r="F8" s="104" t="s">
        <v>13</v>
      </c>
      <c r="G8" s="104" t="s">
        <v>13</v>
      </c>
    </row>
    <row r="9" spans="2:7" ht="72">
      <c r="B9" s="103" t="s">
        <v>9</v>
      </c>
      <c r="C9" s="104" t="s">
        <v>253</v>
      </c>
      <c r="D9" s="104" t="s">
        <v>254</v>
      </c>
      <c r="E9" s="104" t="s">
        <v>255</v>
      </c>
      <c r="F9" s="104" t="s">
        <v>256</v>
      </c>
      <c r="G9" s="104" t="s">
        <v>236</v>
      </c>
    </row>
    <row r="10" spans="2:7" ht="56.25" customHeight="1">
      <c r="B10" s="6" t="s">
        <v>10</v>
      </c>
      <c r="C10" s="324" t="s">
        <v>478</v>
      </c>
      <c r="D10" s="325"/>
      <c r="E10" s="325"/>
      <c r="F10" s="325"/>
      <c r="G10" s="326"/>
    </row>
    <row r="11" spans="2:7" s="10" customFormat="1" ht="37.5" customHeight="1">
      <c r="B11" s="6" t="s">
        <v>11</v>
      </c>
      <c r="C11" s="323" t="s">
        <v>459</v>
      </c>
      <c r="D11" s="323"/>
      <c r="E11" s="323"/>
      <c r="F11" s="323"/>
      <c r="G11" s="323"/>
    </row>
  </sheetData>
  <mergeCells count="2">
    <mergeCell ref="C11:G11"/>
    <mergeCell ref="C10:G10"/>
  </mergeCells>
  <hyperlinks>
    <hyperlink ref="C11:G11" r:id="rId1" display="https://www.salute.gov.it/portale/documentazione/p6_2_2.jsp?lingua=italiano&amp;area=ricoveriOspedalieri&amp;btnCerca=" xr:uid="{84E04C45-9ACF-483C-8334-7D9BE0B70E33}"/>
  </hyperlinks>
  <pageMargins left="0.7" right="0.7" top="0.75" bottom="0.75" header="0.3" footer="0.3"/>
  <pageSetup paperSize="9" orientation="portrait" verticalDpi="36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D1B0-16A3-49FD-B492-C2144C9417EA}">
  <dimension ref="B2:D13"/>
  <sheetViews>
    <sheetView topLeftCell="A9" zoomScale="80" zoomScaleNormal="80" workbookViewId="0">
      <selection activeCell="A14" sqref="A14:XFD34"/>
    </sheetView>
  </sheetViews>
  <sheetFormatPr defaultColWidth="9.109375" defaultRowHeight="14.4"/>
  <cols>
    <col min="1" max="1" width="10.5546875" customWidth="1"/>
    <col min="2" max="2" width="40.5546875" customWidth="1"/>
    <col min="3" max="3" width="46.33203125" customWidth="1"/>
    <col min="4" max="4" width="48" customWidth="1"/>
  </cols>
  <sheetData>
    <row r="2" spans="2:4" ht="60" customHeight="1">
      <c r="B2" s="36" t="s">
        <v>364</v>
      </c>
      <c r="C2" s="40"/>
    </row>
    <row r="3" spans="2:4" ht="108.75" customHeight="1">
      <c r="B3" s="12" t="s">
        <v>5</v>
      </c>
      <c r="C3" s="13" t="s">
        <v>339</v>
      </c>
      <c r="D3" s="13" t="s">
        <v>340</v>
      </c>
    </row>
    <row r="4" spans="2:4" ht="147" customHeight="1">
      <c r="B4" s="6" t="s">
        <v>6</v>
      </c>
      <c r="C4" s="21" t="s">
        <v>337</v>
      </c>
      <c r="D4" s="21" t="s">
        <v>341</v>
      </c>
    </row>
    <row r="5" spans="2:4" ht="38.25" customHeight="1">
      <c r="B5" s="6" t="s">
        <v>7</v>
      </c>
      <c r="C5" s="21" t="s">
        <v>336</v>
      </c>
      <c r="D5" s="21" t="s">
        <v>336</v>
      </c>
    </row>
    <row r="6" spans="2:4" ht="135.75" customHeight="1">
      <c r="B6" s="38" t="s">
        <v>8</v>
      </c>
      <c r="C6" s="22" t="s">
        <v>355</v>
      </c>
      <c r="D6" s="22" t="s">
        <v>356</v>
      </c>
    </row>
    <row r="7" spans="2:4" ht="36">
      <c r="B7" s="1" t="s">
        <v>73</v>
      </c>
      <c r="C7" s="41" t="s">
        <v>105</v>
      </c>
      <c r="D7" s="41" t="s">
        <v>342</v>
      </c>
    </row>
    <row r="8" spans="2:4" ht="36">
      <c r="B8" s="1" t="s">
        <v>34</v>
      </c>
      <c r="C8" s="21" t="s">
        <v>13</v>
      </c>
      <c r="D8" s="21" t="s">
        <v>13</v>
      </c>
    </row>
    <row r="9" spans="2:4" ht="54">
      <c r="B9" s="6" t="s">
        <v>9</v>
      </c>
      <c r="C9" s="21" t="s">
        <v>335</v>
      </c>
      <c r="D9" s="21" t="s">
        <v>345</v>
      </c>
    </row>
    <row r="10" spans="2:4" ht="56.25" customHeight="1">
      <c r="B10" s="6" t="s">
        <v>10</v>
      </c>
      <c r="C10" s="23" t="s">
        <v>222</v>
      </c>
      <c r="D10" s="23" t="s">
        <v>222</v>
      </c>
    </row>
    <row r="11" spans="2:4" s="10" customFormat="1" ht="58.5" customHeight="1">
      <c r="B11" s="6" t="s">
        <v>11</v>
      </c>
      <c r="C11" s="42" t="s">
        <v>465</v>
      </c>
      <c r="D11" s="42" t="s">
        <v>465</v>
      </c>
    </row>
    <row r="13" spans="2:4">
      <c r="C13" s="39"/>
    </row>
  </sheetData>
  <hyperlinks>
    <hyperlink ref="C11" r:id="rId1" xr:uid="{99EB931D-40C1-4B9D-868C-88FA3882245E}"/>
    <hyperlink ref="D11" r:id="rId2" xr:uid="{3754DA81-8213-49CA-A7D4-68408929ACAC}"/>
  </hyperlinks>
  <pageMargins left="0.7" right="0.7" top="0.75" bottom="0.75" header="0.3" footer="0.3"/>
  <pageSetup paperSize="9" orientation="portrait"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L502"/>
  <sheetViews>
    <sheetView zoomScale="40" zoomScaleNormal="40" workbookViewId="0">
      <selection activeCell="T320" sqref="T320"/>
    </sheetView>
  </sheetViews>
  <sheetFormatPr defaultColWidth="9.109375" defaultRowHeight="21"/>
  <cols>
    <col min="1" max="1" width="12.6640625" style="61" customWidth="1"/>
    <col min="2" max="2" width="42.44140625" style="63" customWidth="1"/>
    <col min="3" max="3" width="46.44140625" style="54" customWidth="1"/>
    <col min="4" max="4" width="27.88671875" style="47" customWidth="1"/>
    <col min="5" max="5" width="10.88671875" style="18" bestFit="1" customWidth="1"/>
    <col min="6" max="6" width="16.44140625" style="53" bestFit="1" customWidth="1"/>
    <col min="7" max="10" width="11.6640625" style="55" customWidth="1"/>
    <col min="11" max="12" width="12.5546875" style="55" bestFit="1" customWidth="1"/>
    <col min="13" max="13" width="12.109375" style="55" bestFit="1" customWidth="1"/>
    <col min="14" max="20" width="12.5546875" style="55" bestFit="1" customWidth="1"/>
    <col min="21" max="21" width="12.5546875" style="56" bestFit="1" customWidth="1"/>
    <col min="22" max="22" width="11.6640625" style="56" customWidth="1"/>
    <col min="23" max="23" width="11.6640625" style="55" customWidth="1"/>
    <col min="24" max="24" width="11.6640625" style="157" customWidth="1"/>
    <col min="25" max="25" width="18.88671875" style="86" customWidth="1"/>
    <col min="26" max="26" width="22.44140625" style="86" customWidth="1"/>
  </cols>
  <sheetData>
    <row r="1" spans="1:116" ht="21.6" thickBot="1">
      <c r="F1"/>
      <c r="G1" s="54"/>
      <c r="H1" s="54"/>
      <c r="I1" s="54"/>
      <c r="J1" s="54"/>
      <c r="K1" s="54"/>
      <c r="L1" s="54"/>
      <c r="M1" s="54"/>
      <c r="N1" s="54"/>
      <c r="O1" s="54"/>
      <c r="P1" s="54"/>
      <c r="Q1" s="54"/>
      <c r="R1" s="54"/>
      <c r="U1" s="55"/>
      <c r="V1" s="55"/>
      <c r="X1" s="55"/>
      <c r="Y1"/>
      <c r="Z1"/>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row>
    <row r="2" spans="1:116" ht="53.25" customHeight="1" thickBot="1">
      <c r="B2" s="286" t="s">
        <v>462</v>
      </c>
      <c r="C2" s="287"/>
      <c r="F2"/>
      <c r="G2" s="54"/>
      <c r="H2" s="54"/>
      <c r="I2" s="54"/>
      <c r="J2" s="54"/>
      <c r="K2" s="54"/>
      <c r="L2" s="54"/>
      <c r="M2" s="54"/>
      <c r="N2" s="54"/>
      <c r="O2" s="54"/>
      <c r="P2" s="54"/>
      <c r="Q2" s="54"/>
      <c r="R2" s="54"/>
      <c r="U2" s="55"/>
      <c r="V2" s="55"/>
      <c r="X2" s="55"/>
      <c r="Y2"/>
      <c r="Z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row>
    <row r="3" spans="1:116" ht="36.75" customHeight="1">
      <c r="B3" s="261" t="s">
        <v>0</v>
      </c>
      <c r="C3" s="263" t="s">
        <v>1</v>
      </c>
      <c r="D3" s="265" t="s">
        <v>181</v>
      </c>
      <c r="E3" s="259" t="s">
        <v>182</v>
      </c>
      <c r="F3" s="257" t="s">
        <v>4</v>
      </c>
      <c r="G3" s="240" t="s">
        <v>2</v>
      </c>
      <c r="H3" s="241"/>
      <c r="I3" s="241"/>
      <c r="J3" s="241"/>
      <c r="K3" s="241"/>
      <c r="L3" s="241"/>
      <c r="M3" s="241"/>
      <c r="N3" s="241"/>
      <c r="O3" s="241"/>
      <c r="P3" s="241"/>
      <c r="Q3" s="241"/>
      <c r="R3" s="241"/>
      <c r="S3" s="241"/>
      <c r="T3" s="241"/>
      <c r="U3" s="241"/>
      <c r="V3" s="241"/>
      <c r="W3" s="241"/>
      <c r="X3" s="24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row>
    <row r="4" spans="1:116" ht="36.75" customHeight="1" thickBot="1">
      <c r="B4" s="262"/>
      <c r="C4" s="264"/>
      <c r="D4" s="266"/>
      <c r="E4" s="260"/>
      <c r="F4" s="258"/>
      <c r="G4" s="158">
        <v>2006</v>
      </c>
      <c r="H4" s="158">
        <v>2007</v>
      </c>
      <c r="I4" s="158">
        <v>2008</v>
      </c>
      <c r="J4" s="158">
        <v>2009</v>
      </c>
      <c r="K4" s="158">
        <v>2010</v>
      </c>
      <c r="L4" s="158">
        <v>2011</v>
      </c>
      <c r="M4" s="158">
        <v>2012</v>
      </c>
      <c r="N4" s="158">
        <v>2013</v>
      </c>
      <c r="O4" s="158">
        <v>2014</v>
      </c>
      <c r="P4" s="158">
        <v>2015</v>
      </c>
      <c r="Q4" s="158">
        <v>2016</v>
      </c>
      <c r="R4" s="158">
        <v>2017</v>
      </c>
      <c r="S4" s="158">
        <v>2018</v>
      </c>
      <c r="T4" s="158">
        <v>2019</v>
      </c>
      <c r="U4" s="158">
        <v>2020</v>
      </c>
      <c r="V4" s="158">
        <v>2021</v>
      </c>
      <c r="W4" s="158">
        <v>2022</v>
      </c>
      <c r="X4" s="159">
        <v>2023</v>
      </c>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row>
    <row r="5" spans="1:116" ht="41.1" customHeight="1">
      <c r="B5" s="251" t="s">
        <v>479</v>
      </c>
      <c r="C5" s="254" t="s">
        <v>77</v>
      </c>
      <c r="D5" s="246" t="s">
        <v>183</v>
      </c>
      <c r="E5" s="246" t="s">
        <v>3</v>
      </c>
      <c r="F5" s="111" t="s">
        <v>59</v>
      </c>
      <c r="G5" s="161">
        <v>78.400000000000006</v>
      </c>
      <c r="H5" s="161">
        <v>78.599999999999994</v>
      </c>
      <c r="I5" s="161">
        <v>78.8</v>
      </c>
      <c r="J5" s="161">
        <v>78.900000000000006</v>
      </c>
      <c r="K5" s="161">
        <v>79.3</v>
      </c>
      <c r="L5" s="161">
        <v>79.599999999999994</v>
      </c>
      <c r="M5" s="161">
        <v>79.7</v>
      </c>
      <c r="N5" s="161">
        <v>80</v>
      </c>
      <c r="O5" s="161">
        <v>80.3</v>
      </c>
      <c r="P5" s="161">
        <v>80.099999999999994</v>
      </c>
      <c r="Q5" s="161">
        <v>80.599999999999994</v>
      </c>
      <c r="R5" s="161">
        <v>80.5</v>
      </c>
      <c r="S5" s="161">
        <v>80.8</v>
      </c>
      <c r="T5" s="161">
        <v>81.099999999999994</v>
      </c>
      <c r="U5" s="161">
        <v>79.8</v>
      </c>
      <c r="V5" s="161">
        <v>80.3</v>
      </c>
      <c r="W5" s="161">
        <v>80.5</v>
      </c>
      <c r="X5" s="162">
        <v>81.099999999999994</v>
      </c>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row>
    <row r="6" spans="1:116" ht="41.1" customHeight="1">
      <c r="B6" s="252"/>
      <c r="C6" s="255"/>
      <c r="D6" s="244"/>
      <c r="E6" s="244"/>
      <c r="F6" s="75" t="s">
        <v>60</v>
      </c>
      <c r="G6" s="163">
        <v>83.9</v>
      </c>
      <c r="H6" s="163">
        <v>83.9</v>
      </c>
      <c r="I6" s="163">
        <v>84</v>
      </c>
      <c r="J6" s="57">
        <v>84</v>
      </c>
      <c r="K6" s="57">
        <v>84.3</v>
      </c>
      <c r="L6" s="57">
        <v>84.5</v>
      </c>
      <c r="M6" s="57">
        <v>84.5</v>
      </c>
      <c r="N6" s="57">
        <v>84.8</v>
      </c>
      <c r="O6" s="57">
        <v>85</v>
      </c>
      <c r="P6" s="57">
        <v>84.5</v>
      </c>
      <c r="Q6" s="57">
        <v>85.1</v>
      </c>
      <c r="R6" s="163">
        <v>84.9</v>
      </c>
      <c r="S6" s="163">
        <v>85.2</v>
      </c>
      <c r="T6" s="163">
        <v>85.4</v>
      </c>
      <c r="U6" s="163">
        <v>84.5</v>
      </c>
      <c r="V6" s="163">
        <v>84.8</v>
      </c>
      <c r="W6" s="163">
        <v>84.8</v>
      </c>
      <c r="X6" s="164">
        <v>85.2</v>
      </c>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row>
    <row r="7" spans="1:116" ht="41.1" customHeight="1" thickBot="1">
      <c r="B7" s="253"/>
      <c r="C7" s="256"/>
      <c r="D7" s="247"/>
      <c r="E7" s="247"/>
      <c r="F7" s="109" t="s">
        <v>12</v>
      </c>
      <c r="G7" s="155">
        <v>81.099999999999994</v>
      </c>
      <c r="H7" s="155">
        <v>81.2</v>
      </c>
      <c r="I7" s="155">
        <v>81.3</v>
      </c>
      <c r="J7" s="155">
        <v>81.400000000000006</v>
      </c>
      <c r="K7" s="155">
        <v>81.8</v>
      </c>
      <c r="L7" s="155">
        <v>82</v>
      </c>
      <c r="M7" s="155">
        <v>82</v>
      </c>
      <c r="N7" s="155">
        <v>82.3</v>
      </c>
      <c r="O7" s="155">
        <v>82.6</v>
      </c>
      <c r="P7" s="155">
        <v>82.3</v>
      </c>
      <c r="Q7" s="155">
        <v>82.8</v>
      </c>
      <c r="R7" s="155">
        <v>82.6</v>
      </c>
      <c r="S7" s="155">
        <v>82.9</v>
      </c>
      <c r="T7" s="155">
        <v>83.2</v>
      </c>
      <c r="U7" s="155">
        <v>82.1</v>
      </c>
      <c r="V7" s="155">
        <v>82.5</v>
      </c>
      <c r="W7" s="155">
        <v>82.6</v>
      </c>
      <c r="X7" s="165">
        <v>83.1</v>
      </c>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row>
    <row r="8" spans="1:116" ht="30.75" customHeight="1">
      <c r="B8" s="251" t="s">
        <v>485</v>
      </c>
      <c r="C8" s="254" t="s">
        <v>58</v>
      </c>
      <c r="D8" s="246" t="s">
        <v>184</v>
      </c>
      <c r="E8" s="246" t="s">
        <v>3</v>
      </c>
      <c r="F8" s="111" t="s">
        <v>59</v>
      </c>
      <c r="G8" s="117"/>
      <c r="H8" s="117"/>
      <c r="I8" s="117"/>
      <c r="J8" s="166">
        <v>57.8</v>
      </c>
      <c r="K8" s="166">
        <v>59.160979725992505</v>
      </c>
      <c r="L8" s="166">
        <v>59.390131812383402</v>
      </c>
      <c r="M8" s="166">
        <v>59.754213324340256</v>
      </c>
      <c r="N8" s="166">
        <v>59.3</v>
      </c>
      <c r="O8" s="166">
        <v>59.432617379630159</v>
      </c>
      <c r="P8" s="166">
        <v>59.177941110432521</v>
      </c>
      <c r="Q8" s="166">
        <v>59.9</v>
      </c>
      <c r="R8" s="161">
        <v>59.8</v>
      </c>
      <c r="S8" s="161">
        <v>59.4</v>
      </c>
      <c r="T8" s="161">
        <v>59.8</v>
      </c>
      <c r="U8" s="161">
        <v>61.9</v>
      </c>
      <c r="V8" s="161">
        <v>61.9</v>
      </c>
      <c r="W8" s="161">
        <v>61.2</v>
      </c>
      <c r="X8" s="162">
        <v>60.5</v>
      </c>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row>
    <row r="9" spans="1:116" ht="30.75" customHeight="1">
      <c r="B9" s="252"/>
      <c r="C9" s="255"/>
      <c r="D9" s="244"/>
      <c r="E9" s="244"/>
      <c r="F9" s="75" t="s">
        <v>60</v>
      </c>
      <c r="G9" s="72"/>
      <c r="H9" s="72"/>
      <c r="I9" s="72"/>
      <c r="J9" s="167">
        <v>55.2</v>
      </c>
      <c r="K9" s="167">
        <v>56.366569023196597</v>
      </c>
      <c r="L9" s="167">
        <v>57.1</v>
      </c>
      <c r="M9" s="167">
        <v>57.4</v>
      </c>
      <c r="N9" s="167">
        <v>57.290801781964575</v>
      </c>
      <c r="O9" s="167">
        <v>57.091354327702049</v>
      </c>
      <c r="P9" s="167">
        <v>57.481780682712305</v>
      </c>
      <c r="Q9" s="167">
        <v>57.7</v>
      </c>
      <c r="R9" s="163">
        <v>57.8</v>
      </c>
      <c r="S9" s="163">
        <v>57.6</v>
      </c>
      <c r="T9" s="163">
        <v>57.6</v>
      </c>
      <c r="U9" s="163">
        <v>60.1</v>
      </c>
      <c r="V9" s="163">
        <v>59.3</v>
      </c>
      <c r="W9" s="163">
        <v>59.1</v>
      </c>
      <c r="X9" s="164">
        <v>57.9</v>
      </c>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row>
    <row r="10" spans="1:116" ht="47.4" customHeight="1" thickBot="1">
      <c r="B10" s="253"/>
      <c r="C10" s="256"/>
      <c r="D10" s="247"/>
      <c r="E10" s="247"/>
      <c r="F10" s="109" t="s">
        <v>12</v>
      </c>
      <c r="G10" s="119"/>
      <c r="H10" s="119"/>
      <c r="I10" s="119"/>
      <c r="J10" s="168">
        <v>56.384305252171202</v>
      </c>
      <c r="K10" s="168">
        <v>57.673290188225245</v>
      </c>
      <c r="L10" s="168">
        <v>58.153720772012797</v>
      </c>
      <c r="M10" s="168">
        <v>58.475406661301342</v>
      </c>
      <c r="N10" s="168">
        <v>58.3</v>
      </c>
      <c r="O10" s="168">
        <v>58.210818256795875</v>
      </c>
      <c r="P10" s="168">
        <v>58.285553459001996</v>
      </c>
      <c r="Q10" s="168">
        <v>58.8</v>
      </c>
      <c r="R10" s="155">
        <v>58.7</v>
      </c>
      <c r="S10" s="155">
        <v>58.5</v>
      </c>
      <c r="T10" s="155">
        <v>58.6</v>
      </c>
      <c r="U10" s="155">
        <v>61</v>
      </c>
      <c r="V10" s="155">
        <v>60.5</v>
      </c>
      <c r="W10" s="155">
        <v>60.1</v>
      </c>
      <c r="X10" s="165">
        <v>59.2</v>
      </c>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row>
    <row r="11" spans="1:116" ht="30" customHeight="1">
      <c r="A11"/>
      <c r="B11" s="251" t="s">
        <v>163</v>
      </c>
      <c r="C11" s="254" t="s">
        <v>164</v>
      </c>
      <c r="D11" s="246" t="s">
        <v>184</v>
      </c>
      <c r="E11" s="246" t="s">
        <v>3</v>
      </c>
      <c r="F11" s="111" t="s">
        <v>59</v>
      </c>
      <c r="G11" s="166">
        <v>17.692</v>
      </c>
      <c r="H11" s="166">
        <v>17.771000000000001</v>
      </c>
      <c r="I11" s="166">
        <v>17.823</v>
      </c>
      <c r="J11" s="166">
        <v>17.96</v>
      </c>
      <c r="K11" s="166">
        <v>18.207999999999998</v>
      </c>
      <c r="L11" s="166">
        <v>18.39</v>
      </c>
      <c r="M11" s="166">
        <v>18.411999999999999</v>
      </c>
      <c r="N11" s="166">
        <v>18.728000000000002</v>
      </c>
      <c r="O11" s="166">
        <v>18.945</v>
      </c>
      <c r="P11" s="166">
        <v>18.675000000000001</v>
      </c>
      <c r="Q11" s="166">
        <v>19.119</v>
      </c>
      <c r="R11" s="166">
        <v>18.968</v>
      </c>
      <c r="S11" s="166">
        <v>19.286000000000001</v>
      </c>
      <c r="T11" s="166">
        <v>19.446000000000002</v>
      </c>
      <c r="U11" s="166">
        <v>18.3</v>
      </c>
      <c r="V11" s="161">
        <v>18.8</v>
      </c>
      <c r="W11" s="169">
        <v>18.869</v>
      </c>
      <c r="X11" s="170">
        <v>19.457000000000001</v>
      </c>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row>
    <row r="12" spans="1:116" ht="30" customHeight="1">
      <c r="A12"/>
      <c r="B12" s="252"/>
      <c r="C12" s="255"/>
      <c r="D12" s="244"/>
      <c r="E12" s="244"/>
      <c r="F12" s="76" t="s">
        <v>60</v>
      </c>
      <c r="G12" s="167">
        <v>21.425000000000001</v>
      </c>
      <c r="H12" s="167">
        <v>21.414999999999999</v>
      </c>
      <c r="I12" s="167">
        <v>21.414000000000001</v>
      </c>
      <c r="J12" s="167">
        <v>21.49</v>
      </c>
      <c r="K12" s="167">
        <v>21.748999999999999</v>
      </c>
      <c r="L12" s="167">
        <v>21.872</v>
      </c>
      <c r="M12" s="167">
        <v>21.834</v>
      </c>
      <c r="N12" s="167">
        <v>22.126000000000001</v>
      </c>
      <c r="O12" s="167">
        <v>22.321999999999999</v>
      </c>
      <c r="P12" s="167">
        <v>21.876999999999999</v>
      </c>
      <c r="Q12" s="167">
        <v>22.375</v>
      </c>
      <c r="R12" s="167">
        <v>22.113</v>
      </c>
      <c r="S12" s="167">
        <v>22.443000000000001</v>
      </c>
      <c r="T12" s="167">
        <v>22.573</v>
      </c>
      <c r="U12" s="167">
        <v>21.7</v>
      </c>
      <c r="V12" s="171">
        <v>22</v>
      </c>
      <c r="W12" s="171">
        <v>21.946000000000002</v>
      </c>
      <c r="X12" s="172">
        <v>22.404</v>
      </c>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row>
    <row r="13" spans="1:116" ht="53.25" customHeight="1" thickBot="1">
      <c r="A13"/>
      <c r="B13" s="253"/>
      <c r="C13" s="256"/>
      <c r="D13" s="247"/>
      <c r="E13" s="247"/>
      <c r="F13" s="109" t="s">
        <v>12</v>
      </c>
      <c r="G13" s="168">
        <v>19.585000000000001</v>
      </c>
      <c r="H13" s="168">
        <v>19.614999999999998</v>
      </c>
      <c r="I13" s="168">
        <v>19.638999999999999</v>
      </c>
      <c r="J13" s="168">
        <v>19.742000000000001</v>
      </c>
      <c r="K13" s="168">
        <v>19.994</v>
      </c>
      <c r="L13" s="168">
        <v>20.143999999999998</v>
      </c>
      <c r="M13" s="168">
        <v>20.134</v>
      </c>
      <c r="N13" s="168">
        <v>20.436</v>
      </c>
      <c r="O13" s="168">
        <v>20.640999999999998</v>
      </c>
      <c r="P13" s="168">
        <v>20.282</v>
      </c>
      <c r="Q13" s="168">
        <v>20.751999999999999</v>
      </c>
      <c r="R13" s="168">
        <v>20.544</v>
      </c>
      <c r="S13" s="168">
        <v>20.866</v>
      </c>
      <c r="T13" s="168">
        <v>21.010999999999999</v>
      </c>
      <c r="U13" s="168">
        <v>20</v>
      </c>
      <c r="V13" s="173">
        <v>20.399999999999999</v>
      </c>
      <c r="W13" s="173">
        <v>20.411000000000001</v>
      </c>
      <c r="X13" s="174">
        <v>20.931000000000001</v>
      </c>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row>
    <row r="14" spans="1:116" ht="30" customHeight="1">
      <c r="A14"/>
      <c r="B14" s="251" t="s">
        <v>486</v>
      </c>
      <c r="C14" s="254" t="s">
        <v>38</v>
      </c>
      <c r="D14" s="246" t="s">
        <v>184</v>
      </c>
      <c r="E14" s="246" t="s">
        <v>3</v>
      </c>
      <c r="F14" s="111" t="s">
        <v>59</v>
      </c>
      <c r="G14" s="161"/>
      <c r="H14" s="161"/>
      <c r="I14" s="121">
        <v>9.1</v>
      </c>
      <c r="J14" s="121">
        <v>9.1999999999999993</v>
      </c>
      <c r="K14" s="121">
        <v>9.1999999999999993</v>
      </c>
      <c r="L14" s="121">
        <v>9.6</v>
      </c>
      <c r="M14" s="161">
        <v>9.9</v>
      </c>
      <c r="N14" s="161">
        <v>9.5</v>
      </c>
      <c r="O14" s="161">
        <v>9.8000000000000007</v>
      </c>
      <c r="P14" s="161">
        <v>9.9</v>
      </c>
      <c r="Q14" s="161">
        <v>10.1</v>
      </c>
      <c r="R14" s="161">
        <v>10</v>
      </c>
      <c r="S14" s="161">
        <v>10</v>
      </c>
      <c r="T14" s="161">
        <v>10.199999999999999</v>
      </c>
      <c r="U14" s="161">
        <v>9.5</v>
      </c>
      <c r="V14" s="161">
        <v>9.9</v>
      </c>
      <c r="W14" s="161">
        <v>10.199999999999999</v>
      </c>
      <c r="X14" s="162">
        <v>10.8</v>
      </c>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row>
    <row r="15" spans="1:116" ht="30" customHeight="1">
      <c r="A15"/>
      <c r="B15" s="252"/>
      <c r="C15" s="255"/>
      <c r="D15" s="244"/>
      <c r="E15" s="244"/>
      <c r="F15" s="75" t="s">
        <v>60</v>
      </c>
      <c r="G15" s="163"/>
      <c r="H15" s="163"/>
      <c r="I15" s="57">
        <v>9</v>
      </c>
      <c r="J15" s="57">
        <v>8.8000000000000007</v>
      </c>
      <c r="K15" s="57">
        <v>9.3000000000000007</v>
      </c>
      <c r="L15" s="57">
        <v>9.1999999999999993</v>
      </c>
      <c r="M15" s="163">
        <v>9.4</v>
      </c>
      <c r="N15" s="163">
        <v>9.1</v>
      </c>
      <c r="O15" s="163">
        <v>9.5</v>
      </c>
      <c r="P15" s="163">
        <v>9.6</v>
      </c>
      <c r="Q15" s="163">
        <v>9.6999999999999993</v>
      </c>
      <c r="R15" s="163">
        <v>9.3000000000000007</v>
      </c>
      <c r="S15" s="163">
        <v>9.8000000000000007</v>
      </c>
      <c r="T15" s="163">
        <v>9.8000000000000007</v>
      </c>
      <c r="U15" s="163">
        <v>9.6999999999999993</v>
      </c>
      <c r="V15" s="163">
        <v>9.6</v>
      </c>
      <c r="W15" s="163">
        <v>9.9</v>
      </c>
      <c r="X15" s="164">
        <v>10.5</v>
      </c>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row>
    <row r="16" spans="1:116" ht="30" customHeight="1" thickBot="1">
      <c r="A16"/>
      <c r="B16" s="253"/>
      <c r="C16" s="256"/>
      <c r="D16" s="247"/>
      <c r="E16" s="247"/>
      <c r="F16" s="109" t="s">
        <v>12</v>
      </c>
      <c r="G16" s="155"/>
      <c r="H16" s="155"/>
      <c r="I16" s="122">
        <v>9</v>
      </c>
      <c r="J16" s="122">
        <v>9</v>
      </c>
      <c r="K16" s="122">
        <v>9.1999999999999993</v>
      </c>
      <c r="L16" s="122">
        <v>9.4</v>
      </c>
      <c r="M16" s="155">
        <v>9.6</v>
      </c>
      <c r="N16" s="155">
        <v>9.1999999999999993</v>
      </c>
      <c r="O16" s="155">
        <v>9.6</v>
      </c>
      <c r="P16" s="155">
        <v>9.6999999999999993</v>
      </c>
      <c r="Q16" s="155">
        <v>9.8000000000000007</v>
      </c>
      <c r="R16" s="155">
        <v>9.6</v>
      </c>
      <c r="S16" s="155">
        <v>9.9</v>
      </c>
      <c r="T16" s="122">
        <v>10</v>
      </c>
      <c r="U16" s="155">
        <v>9.6</v>
      </c>
      <c r="V16" s="155">
        <v>9.6999999999999993</v>
      </c>
      <c r="W16" s="155">
        <v>10</v>
      </c>
      <c r="X16" s="165">
        <v>10.6</v>
      </c>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row>
    <row r="17" spans="1:116" ht="33.75" customHeight="1">
      <c r="A17"/>
      <c r="B17" s="251" t="s">
        <v>458</v>
      </c>
      <c r="C17" s="254" t="s">
        <v>165</v>
      </c>
      <c r="D17" s="246" t="s">
        <v>185</v>
      </c>
      <c r="E17" s="246" t="s">
        <v>3</v>
      </c>
      <c r="F17" s="111" t="s">
        <v>59</v>
      </c>
      <c r="G17" s="121">
        <v>54.4</v>
      </c>
      <c r="H17" s="121">
        <v>55</v>
      </c>
      <c r="I17" s="121">
        <v>55.4</v>
      </c>
      <c r="J17" s="121">
        <v>56.4</v>
      </c>
      <c r="K17" s="121">
        <v>55.4</v>
      </c>
      <c r="L17" s="121">
        <v>56.1</v>
      </c>
      <c r="M17" s="121">
        <v>55.2</v>
      </c>
      <c r="N17" s="121">
        <v>55</v>
      </c>
      <c r="O17" s="121">
        <v>54.8</v>
      </c>
      <c r="P17" s="121">
        <v>54</v>
      </c>
      <c r="Q17" s="121">
        <v>54.9</v>
      </c>
      <c r="R17" s="161">
        <v>53.9</v>
      </c>
      <c r="S17" s="161">
        <v>54.3</v>
      </c>
      <c r="T17" s="161">
        <v>53.9</v>
      </c>
      <c r="U17" s="121">
        <v>54.9</v>
      </c>
      <c r="V17" s="161">
        <v>53.6</v>
      </c>
      <c r="W17" s="175">
        <v>53.4</v>
      </c>
      <c r="X17" s="162">
        <v>53.5</v>
      </c>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row>
    <row r="18" spans="1:116" ht="33.75" customHeight="1">
      <c r="A18"/>
      <c r="B18" s="252"/>
      <c r="C18" s="255"/>
      <c r="D18" s="244"/>
      <c r="E18" s="244"/>
      <c r="F18" s="75" t="s">
        <v>60</v>
      </c>
      <c r="G18" s="57">
        <v>36.5</v>
      </c>
      <c r="H18" s="57">
        <v>36.5</v>
      </c>
      <c r="I18" s="57">
        <v>35.799999999999997</v>
      </c>
      <c r="J18" s="57">
        <v>36.299999999999997</v>
      </c>
      <c r="K18" s="57">
        <v>36.4</v>
      </c>
      <c r="L18" s="57">
        <v>35.299999999999997</v>
      </c>
      <c r="M18" s="57">
        <v>36</v>
      </c>
      <c r="N18" s="57">
        <v>35.5</v>
      </c>
      <c r="O18" s="57">
        <v>36.6</v>
      </c>
      <c r="P18" s="57">
        <v>34.700000000000003</v>
      </c>
      <c r="Q18" s="57">
        <v>35.200000000000003</v>
      </c>
      <c r="R18" s="163">
        <v>36.1</v>
      </c>
      <c r="S18" s="163">
        <v>35.799999999999997</v>
      </c>
      <c r="T18" s="163">
        <v>36.4</v>
      </c>
      <c r="U18" s="57">
        <v>37.299999999999997</v>
      </c>
      <c r="V18" s="163">
        <v>35.700000000000003</v>
      </c>
      <c r="W18" s="176">
        <v>36</v>
      </c>
      <c r="X18" s="164">
        <v>36.1</v>
      </c>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row>
    <row r="19" spans="1:116" ht="33.75" customHeight="1" thickBot="1">
      <c r="A19"/>
      <c r="B19" s="253"/>
      <c r="C19" s="256"/>
      <c r="D19" s="247"/>
      <c r="E19" s="247"/>
      <c r="F19" s="109" t="s">
        <v>12</v>
      </c>
      <c r="G19" s="122">
        <v>45.2</v>
      </c>
      <c r="H19" s="122">
        <v>45.5</v>
      </c>
      <c r="I19" s="122">
        <v>45.3</v>
      </c>
      <c r="J19" s="122">
        <v>46.1</v>
      </c>
      <c r="K19" s="122">
        <v>45.6</v>
      </c>
      <c r="L19" s="122">
        <v>45.4</v>
      </c>
      <c r="M19" s="122">
        <v>45.4</v>
      </c>
      <c r="N19" s="122">
        <v>45</v>
      </c>
      <c r="O19" s="122">
        <v>45.4</v>
      </c>
      <c r="P19" s="122">
        <v>44.1</v>
      </c>
      <c r="Q19" s="122">
        <v>44.8</v>
      </c>
      <c r="R19" s="155">
        <v>44.8</v>
      </c>
      <c r="S19" s="155">
        <v>44.8</v>
      </c>
      <c r="T19" s="155">
        <v>44.9</v>
      </c>
      <c r="U19" s="122">
        <v>45.9</v>
      </c>
      <c r="V19" s="155">
        <v>44.4</v>
      </c>
      <c r="W19" s="177">
        <v>44.5</v>
      </c>
      <c r="X19" s="165">
        <v>44.6</v>
      </c>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row>
    <row r="20" spans="1:116" ht="22.5" customHeight="1">
      <c r="A20"/>
      <c r="B20" s="251" t="s">
        <v>48</v>
      </c>
      <c r="C20" s="254" t="s">
        <v>189</v>
      </c>
      <c r="D20" s="246" t="s">
        <v>185</v>
      </c>
      <c r="E20" s="246" t="s">
        <v>3</v>
      </c>
      <c r="F20" s="111" t="s">
        <v>59</v>
      </c>
      <c r="G20" s="178">
        <v>0.8</v>
      </c>
      <c r="H20" s="178">
        <v>0.8</v>
      </c>
      <c r="I20" s="178">
        <v>0.5</v>
      </c>
      <c r="J20" s="178">
        <v>0.6</v>
      </c>
      <c r="K20" s="178">
        <v>0.5</v>
      </c>
      <c r="L20" s="178">
        <v>1</v>
      </c>
      <c r="M20" s="178">
        <v>0.6</v>
      </c>
      <c r="N20" s="178">
        <v>0.6</v>
      </c>
      <c r="O20" s="178">
        <v>0.6</v>
      </c>
      <c r="P20" s="179">
        <v>0.5</v>
      </c>
      <c r="Q20" s="179">
        <v>0.5</v>
      </c>
      <c r="R20" s="179">
        <v>0.5</v>
      </c>
      <c r="S20" s="179">
        <v>0.5</v>
      </c>
      <c r="T20" s="179">
        <v>0.8</v>
      </c>
      <c r="U20" s="161">
        <v>0.9</v>
      </c>
      <c r="V20" s="161">
        <v>1</v>
      </c>
      <c r="W20" s="180">
        <v>0.89999999999999991</v>
      </c>
      <c r="X20" s="223">
        <v>1.2</v>
      </c>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row>
    <row r="21" spans="1:116" ht="24" customHeight="1">
      <c r="A21"/>
      <c r="B21" s="252"/>
      <c r="C21" s="255"/>
      <c r="D21" s="244"/>
      <c r="E21" s="244"/>
      <c r="F21" s="75" t="s">
        <v>60</v>
      </c>
      <c r="G21" s="181">
        <v>2.5</v>
      </c>
      <c r="H21" s="181">
        <v>1.8</v>
      </c>
      <c r="I21" s="181">
        <v>2.5</v>
      </c>
      <c r="J21" s="181">
        <v>1.9</v>
      </c>
      <c r="K21" s="181">
        <v>2</v>
      </c>
      <c r="L21" s="181">
        <v>2.7</v>
      </c>
      <c r="M21" s="181">
        <v>2.2999999999999998</v>
      </c>
      <c r="N21" s="181">
        <v>2</v>
      </c>
      <c r="O21" s="181">
        <v>2.2000000000000002</v>
      </c>
      <c r="P21" s="181">
        <v>2</v>
      </c>
      <c r="Q21" s="182">
        <v>2.2000000000000002</v>
      </c>
      <c r="R21" s="182">
        <v>2.5</v>
      </c>
      <c r="S21" s="182">
        <v>2.5</v>
      </c>
      <c r="T21" s="182">
        <v>2.8</v>
      </c>
      <c r="U21" s="163">
        <v>2.5</v>
      </c>
      <c r="V21" s="163">
        <v>2.1</v>
      </c>
      <c r="W21" s="183">
        <v>3</v>
      </c>
      <c r="X21" s="224">
        <v>3.2</v>
      </c>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row>
    <row r="22" spans="1:116" ht="24" customHeight="1">
      <c r="A22"/>
      <c r="B22" s="252"/>
      <c r="C22" s="255" t="s">
        <v>190</v>
      </c>
      <c r="D22" s="244"/>
      <c r="E22" s="244"/>
      <c r="F22" s="75" t="s">
        <v>59</v>
      </c>
      <c r="G22" s="181">
        <v>0.8</v>
      </c>
      <c r="H22" s="181">
        <v>0.7</v>
      </c>
      <c r="I22" s="181">
        <v>0.8</v>
      </c>
      <c r="J22" s="181">
        <v>0.5</v>
      </c>
      <c r="K22" s="181">
        <v>0.7</v>
      </c>
      <c r="L22" s="181">
        <v>0.8</v>
      </c>
      <c r="M22" s="181">
        <v>0.9</v>
      </c>
      <c r="N22" s="181">
        <v>0.8</v>
      </c>
      <c r="O22" s="181">
        <v>0.8</v>
      </c>
      <c r="P22" s="182">
        <v>0.7</v>
      </c>
      <c r="Q22" s="182">
        <v>0.7</v>
      </c>
      <c r="R22" s="182">
        <v>0.8</v>
      </c>
      <c r="S22" s="181">
        <v>1</v>
      </c>
      <c r="T22" s="182">
        <v>0.7</v>
      </c>
      <c r="U22" s="163">
        <v>0.8</v>
      </c>
      <c r="V22" s="163">
        <v>1.0999999999999999</v>
      </c>
      <c r="W22" s="183">
        <v>1</v>
      </c>
      <c r="X22" s="224">
        <v>1.2</v>
      </c>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row>
    <row r="23" spans="1:116" ht="24" customHeight="1">
      <c r="A23"/>
      <c r="B23" s="252"/>
      <c r="C23" s="255"/>
      <c r="D23" s="244"/>
      <c r="E23" s="244"/>
      <c r="F23" s="75" t="s">
        <v>60</v>
      </c>
      <c r="G23" s="181">
        <v>3.9</v>
      </c>
      <c r="H23" s="181">
        <v>4.0999999999999996</v>
      </c>
      <c r="I23" s="181">
        <v>4.5999999999999996</v>
      </c>
      <c r="J23" s="181">
        <v>3.8</v>
      </c>
      <c r="K23" s="181">
        <v>4.2</v>
      </c>
      <c r="L23" s="181">
        <v>4.3</v>
      </c>
      <c r="M23" s="181">
        <v>4</v>
      </c>
      <c r="N23" s="181">
        <v>4</v>
      </c>
      <c r="O23" s="181">
        <v>4.3</v>
      </c>
      <c r="P23" s="182">
        <v>4.3</v>
      </c>
      <c r="Q23" s="182">
        <v>4.0999999999999996</v>
      </c>
      <c r="R23" s="182">
        <v>4.2</v>
      </c>
      <c r="S23" s="182">
        <v>3.9</v>
      </c>
      <c r="T23" s="182">
        <v>3.7</v>
      </c>
      <c r="U23" s="163">
        <v>3.7</v>
      </c>
      <c r="V23" s="163">
        <v>3.9</v>
      </c>
      <c r="W23" s="183">
        <v>4.1000000000000005</v>
      </c>
      <c r="X23" s="224">
        <v>4.2</v>
      </c>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row>
    <row r="24" spans="1:116" ht="21" customHeight="1">
      <c r="A24"/>
      <c r="B24" s="252"/>
      <c r="C24" s="255" t="s">
        <v>191</v>
      </c>
      <c r="D24" s="244"/>
      <c r="E24" s="244"/>
      <c r="F24" s="75" t="s">
        <v>59</v>
      </c>
      <c r="G24" s="181">
        <v>0.6</v>
      </c>
      <c r="H24" s="181">
        <v>0.8</v>
      </c>
      <c r="I24" s="181">
        <v>0.7</v>
      </c>
      <c r="J24" s="181">
        <v>0.5</v>
      </c>
      <c r="K24" s="181">
        <v>0.6</v>
      </c>
      <c r="L24" s="181">
        <v>0.9</v>
      </c>
      <c r="M24" s="181">
        <v>0.8</v>
      </c>
      <c r="N24" s="181">
        <v>0.7</v>
      </c>
      <c r="O24" s="181">
        <v>0.7</v>
      </c>
      <c r="P24" s="182">
        <v>1</v>
      </c>
      <c r="Q24" s="182">
        <v>0.6</v>
      </c>
      <c r="R24" s="182">
        <v>1</v>
      </c>
      <c r="S24" s="182">
        <v>0.9</v>
      </c>
      <c r="T24" s="182">
        <v>0.8</v>
      </c>
      <c r="U24" s="163">
        <v>0.8</v>
      </c>
      <c r="V24" s="163">
        <v>0.89999999999999991</v>
      </c>
      <c r="W24" s="183">
        <v>0.89999999999999991</v>
      </c>
      <c r="X24" s="224">
        <v>1.2</v>
      </c>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row>
    <row r="25" spans="1:116" ht="21" customHeight="1">
      <c r="A25"/>
      <c r="B25" s="252"/>
      <c r="C25" s="255"/>
      <c r="D25" s="244"/>
      <c r="E25" s="244"/>
      <c r="F25" s="75" t="s">
        <v>60</v>
      </c>
      <c r="G25" s="181">
        <v>6.7</v>
      </c>
      <c r="H25" s="181">
        <v>6.6</v>
      </c>
      <c r="I25" s="181">
        <v>7.1</v>
      </c>
      <c r="J25" s="181">
        <v>6.8</v>
      </c>
      <c r="K25" s="181">
        <v>6.6</v>
      </c>
      <c r="L25" s="181">
        <v>6.3</v>
      </c>
      <c r="M25" s="181">
        <v>6.7</v>
      </c>
      <c r="N25" s="181">
        <v>7</v>
      </c>
      <c r="O25" s="181">
        <v>6.5</v>
      </c>
      <c r="P25" s="182">
        <v>6.8</v>
      </c>
      <c r="Q25" s="182">
        <v>7.1</v>
      </c>
      <c r="R25" s="182">
        <v>6.7</v>
      </c>
      <c r="S25" s="182">
        <v>6.4</v>
      </c>
      <c r="T25" s="182">
        <v>6.1</v>
      </c>
      <c r="U25" s="163">
        <v>6.5</v>
      </c>
      <c r="V25" s="163">
        <v>5.3</v>
      </c>
      <c r="W25" s="183">
        <v>5.5</v>
      </c>
      <c r="X25" s="224">
        <v>6.5</v>
      </c>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row>
    <row r="26" spans="1:116" ht="21" customHeight="1">
      <c r="A26"/>
      <c r="B26" s="252"/>
      <c r="C26" s="255" t="s">
        <v>192</v>
      </c>
      <c r="D26" s="244"/>
      <c r="E26" s="244"/>
      <c r="F26" s="75" t="s">
        <v>59</v>
      </c>
      <c r="G26" s="181">
        <v>0.3</v>
      </c>
      <c r="H26" s="181">
        <v>0.8</v>
      </c>
      <c r="I26" s="181">
        <v>0.5</v>
      </c>
      <c r="J26" s="181">
        <v>0.4</v>
      </c>
      <c r="K26" s="181">
        <v>0.3</v>
      </c>
      <c r="L26" s="181">
        <v>0.6</v>
      </c>
      <c r="M26" s="181">
        <v>0.6</v>
      </c>
      <c r="N26" s="181">
        <v>0.5</v>
      </c>
      <c r="O26" s="181">
        <v>1.1000000000000001</v>
      </c>
      <c r="P26" s="182">
        <v>0.4</v>
      </c>
      <c r="Q26" s="182">
        <v>0.3</v>
      </c>
      <c r="R26" s="182">
        <v>0.4</v>
      </c>
      <c r="S26" s="182">
        <v>0.4</v>
      </c>
      <c r="T26" s="182">
        <v>0.9</v>
      </c>
      <c r="U26" s="163">
        <v>0.5</v>
      </c>
      <c r="V26" s="163">
        <v>0.6</v>
      </c>
      <c r="W26" s="183">
        <v>0.70000000000000007</v>
      </c>
      <c r="X26" s="224">
        <v>0.8</v>
      </c>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row>
    <row r="27" spans="1:116" ht="22.5" customHeight="1">
      <c r="A27"/>
      <c r="B27" s="252"/>
      <c r="C27" s="255"/>
      <c r="D27" s="244"/>
      <c r="E27" s="244"/>
      <c r="F27" s="75" t="s">
        <v>60</v>
      </c>
      <c r="G27" s="181">
        <v>7.9</v>
      </c>
      <c r="H27" s="181">
        <v>8.9</v>
      </c>
      <c r="I27" s="181">
        <v>8</v>
      </c>
      <c r="J27" s="181">
        <v>8.6999999999999993</v>
      </c>
      <c r="K27" s="181">
        <v>8.1</v>
      </c>
      <c r="L27" s="181">
        <v>7.5</v>
      </c>
      <c r="M27" s="181">
        <v>8</v>
      </c>
      <c r="N27" s="181">
        <v>7.7</v>
      </c>
      <c r="O27" s="181">
        <v>8.5</v>
      </c>
      <c r="P27" s="182">
        <v>7.6</v>
      </c>
      <c r="Q27" s="182">
        <v>8.5</v>
      </c>
      <c r="R27" s="182">
        <v>8.1999999999999993</v>
      </c>
      <c r="S27" s="182">
        <v>8.6</v>
      </c>
      <c r="T27" s="182">
        <v>7.7</v>
      </c>
      <c r="U27" s="163">
        <v>8.1</v>
      </c>
      <c r="V27" s="163">
        <v>7.3</v>
      </c>
      <c r="W27" s="183">
        <v>8</v>
      </c>
      <c r="X27" s="224">
        <v>8.3000000000000007</v>
      </c>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row>
    <row r="28" spans="1:116" ht="22.5" customHeight="1">
      <c r="A28"/>
      <c r="B28" s="252"/>
      <c r="C28" s="255" t="s">
        <v>193</v>
      </c>
      <c r="D28" s="244"/>
      <c r="E28" s="244"/>
      <c r="F28" s="75" t="s">
        <v>59</v>
      </c>
      <c r="G28" s="181">
        <v>0.7</v>
      </c>
      <c r="H28" s="181">
        <v>0.8</v>
      </c>
      <c r="I28" s="181">
        <v>0.7</v>
      </c>
      <c r="J28" s="181">
        <v>0.5</v>
      </c>
      <c r="K28" s="181">
        <v>0.6</v>
      </c>
      <c r="L28" s="181">
        <v>0.9</v>
      </c>
      <c r="M28" s="181">
        <v>0.8</v>
      </c>
      <c r="N28" s="181">
        <v>0.7</v>
      </c>
      <c r="O28" s="181">
        <v>0.8</v>
      </c>
      <c r="P28" s="182">
        <v>0.7</v>
      </c>
      <c r="Q28" s="182">
        <v>0.6</v>
      </c>
      <c r="R28" s="182">
        <v>0.8</v>
      </c>
      <c r="S28" s="182">
        <v>0.8</v>
      </c>
      <c r="T28" s="182">
        <v>0.8</v>
      </c>
      <c r="U28" s="163">
        <v>0.8</v>
      </c>
      <c r="V28" s="163">
        <v>0.89999999999999991</v>
      </c>
      <c r="W28" s="183">
        <v>0.89999999999999991</v>
      </c>
      <c r="X28" s="224">
        <v>1.1000000000000001</v>
      </c>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row>
    <row r="29" spans="1:116" ht="22.5" customHeight="1" thickBot="1">
      <c r="A29"/>
      <c r="B29" s="253"/>
      <c r="C29" s="256"/>
      <c r="D29" s="247"/>
      <c r="E29" s="247"/>
      <c r="F29" s="109" t="s">
        <v>60</v>
      </c>
      <c r="G29" s="185">
        <v>4.8</v>
      </c>
      <c r="H29" s="185">
        <v>4.7</v>
      </c>
      <c r="I29" s="185">
        <v>5.2</v>
      </c>
      <c r="J29" s="185">
        <v>4.8</v>
      </c>
      <c r="K29" s="185">
        <v>4.9000000000000004</v>
      </c>
      <c r="L29" s="185">
        <v>5</v>
      </c>
      <c r="M29" s="185">
        <v>5</v>
      </c>
      <c r="N29" s="185">
        <v>5.0999999999999996</v>
      </c>
      <c r="O29" s="185">
        <v>5.2</v>
      </c>
      <c r="P29" s="186">
        <v>5.2</v>
      </c>
      <c r="Q29" s="186">
        <v>5.5</v>
      </c>
      <c r="R29" s="186">
        <v>5.3</v>
      </c>
      <c r="S29" s="186">
        <v>5.3</v>
      </c>
      <c r="T29" s="186">
        <v>5.0999999999999996</v>
      </c>
      <c r="U29" s="155">
        <v>5.2</v>
      </c>
      <c r="V29" s="155">
        <v>4.7</v>
      </c>
      <c r="W29" s="187">
        <v>5.2</v>
      </c>
      <c r="X29" s="225">
        <v>5.7</v>
      </c>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row>
    <row r="30" spans="1:116" ht="24" customHeight="1">
      <c r="A30"/>
      <c r="B30" s="251" t="s">
        <v>92</v>
      </c>
      <c r="C30" s="254" t="s">
        <v>166</v>
      </c>
      <c r="D30" s="246" t="s">
        <v>185</v>
      </c>
      <c r="E30" s="246" t="s">
        <v>3</v>
      </c>
      <c r="F30" s="111" t="s">
        <v>59</v>
      </c>
      <c r="G30" s="188">
        <v>27.9</v>
      </c>
      <c r="H30" s="188">
        <v>27.3</v>
      </c>
      <c r="I30" s="121">
        <v>27.9</v>
      </c>
      <c r="J30" s="121">
        <v>28.7</v>
      </c>
      <c r="K30" s="121">
        <v>28.5</v>
      </c>
      <c r="L30" s="121">
        <v>27.8</v>
      </c>
      <c r="M30" s="121">
        <v>27.2</v>
      </c>
      <c r="N30" s="121">
        <v>25.9</v>
      </c>
      <c r="O30" s="121">
        <v>24.3</v>
      </c>
      <c r="P30" s="121">
        <v>24.4</v>
      </c>
      <c r="Q30" s="121">
        <v>24.7</v>
      </c>
      <c r="R30" s="161">
        <v>24.7</v>
      </c>
      <c r="S30" s="161">
        <v>23.4</v>
      </c>
      <c r="T30" s="161">
        <v>22.5</v>
      </c>
      <c r="U30" s="121">
        <v>22.5</v>
      </c>
      <c r="V30" s="121">
        <v>23.1</v>
      </c>
      <c r="W30" s="175">
        <v>24.2</v>
      </c>
      <c r="X30" s="162">
        <v>23.6</v>
      </c>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row>
    <row r="31" spans="1:116" ht="24" customHeight="1">
      <c r="A31"/>
      <c r="B31" s="252"/>
      <c r="C31" s="255"/>
      <c r="D31" s="244"/>
      <c r="E31" s="244"/>
      <c r="F31" s="75" t="s">
        <v>60</v>
      </c>
      <c r="G31" s="189">
        <v>17.2</v>
      </c>
      <c r="H31" s="189">
        <v>16.7</v>
      </c>
      <c r="I31" s="57">
        <v>16.600000000000001</v>
      </c>
      <c r="J31" s="57">
        <v>17.3</v>
      </c>
      <c r="K31" s="57">
        <v>17.3</v>
      </c>
      <c r="L31" s="57">
        <v>17</v>
      </c>
      <c r="M31" s="57">
        <v>16.8</v>
      </c>
      <c r="N31" s="57">
        <v>16.100000000000001</v>
      </c>
      <c r="O31" s="57">
        <v>15.2</v>
      </c>
      <c r="P31" s="57">
        <v>15.5</v>
      </c>
      <c r="Q31" s="57">
        <v>15.6</v>
      </c>
      <c r="R31" s="163">
        <v>15.4</v>
      </c>
      <c r="S31" s="163">
        <v>15.6</v>
      </c>
      <c r="T31" s="163">
        <v>15.2</v>
      </c>
      <c r="U31" s="57">
        <v>15.8</v>
      </c>
      <c r="V31" s="57">
        <v>16</v>
      </c>
      <c r="W31" s="176">
        <v>16.3</v>
      </c>
      <c r="X31" s="164">
        <v>16.399999999999999</v>
      </c>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row>
    <row r="32" spans="1:116" ht="45.6" customHeight="1" thickBot="1">
      <c r="A32"/>
      <c r="B32" s="253"/>
      <c r="C32" s="256"/>
      <c r="D32" s="247"/>
      <c r="E32" s="247"/>
      <c r="F32" s="109" t="s">
        <v>12</v>
      </c>
      <c r="G32" s="190">
        <v>22.4</v>
      </c>
      <c r="H32" s="190">
        <v>21.8</v>
      </c>
      <c r="I32" s="122">
        <v>22.1</v>
      </c>
      <c r="J32" s="122">
        <v>22.8</v>
      </c>
      <c r="K32" s="122">
        <v>22.8</v>
      </c>
      <c r="L32" s="122">
        <v>22.2</v>
      </c>
      <c r="M32" s="122">
        <v>21.9</v>
      </c>
      <c r="N32" s="122">
        <v>20.9</v>
      </c>
      <c r="O32" s="122">
        <v>19.600000000000001</v>
      </c>
      <c r="P32" s="122">
        <v>19.899999999999999</v>
      </c>
      <c r="Q32" s="122">
        <v>20</v>
      </c>
      <c r="R32" s="155">
        <v>19.899999999999999</v>
      </c>
      <c r="S32" s="155">
        <v>19.399999999999999</v>
      </c>
      <c r="T32" s="155">
        <v>18.7</v>
      </c>
      <c r="U32" s="122">
        <v>19.100000000000001</v>
      </c>
      <c r="V32" s="122">
        <v>19.5</v>
      </c>
      <c r="W32" s="177">
        <v>20.2</v>
      </c>
      <c r="X32" s="165">
        <v>19.899999999999999</v>
      </c>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row>
    <row r="33" spans="1:116" ht="28.5" customHeight="1">
      <c r="A33"/>
      <c r="B33" s="251" t="s">
        <v>93</v>
      </c>
      <c r="C33" s="254" t="s">
        <v>167</v>
      </c>
      <c r="D33" s="246" t="s">
        <v>185</v>
      </c>
      <c r="E33" s="246" t="s">
        <v>3</v>
      </c>
      <c r="F33" s="111" t="s">
        <v>59</v>
      </c>
      <c r="G33" s="191"/>
      <c r="H33" s="192">
        <v>31.9</v>
      </c>
      <c r="I33" s="121">
        <v>30</v>
      </c>
      <c r="J33" s="121">
        <v>29.2</v>
      </c>
      <c r="K33" s="121">
        <v>29.4</v>
      </c>
      <c r="L33" s="121">
        <v>27.9</v>
      </c>
      <c r="M33" s="121">
        <v>25.2</v>
      </c>
      <c r="N33" s="121">
        <v>24.4</v>
      </c>
      <c r="O33" s="121">
        <v>23.7</v>
      </c>
      <c r="P33" s="121">
        <v>24</v>
      </c>
      <c r="Q33" s="121">
        <v>24</v>
      </c>
      <c r="R33" s="191">
        <v>24.4</v>
      </c>
      <c r="S33" s="161">
        <v>24.3</v>
      </c>
      <c r="T33" s="161">
        <v>22.3</v>
      </c>
      <c r="U33" s="161">
        <v>23.6</v>
      </c>
      <c r="V33" s="121">
        <v>20.5</v>
      </c>
      <c r="W33" s="117">
        <v>21.8</v>
      </c>
      <c r="X33" s="162">
        <v>21.8</v>
      </c>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row>
    <row r="34" spans="1:116" ht="28.5" customHeight="1">
      <c r="A34"/>
      <c r="B34" s="252"/>
      <c r="C34" s="255"/>
      <c r="D34" s="244"/>
      <c r="E34" s="244"/>
      <c r="F34" s="75" t="s">
        <v>60</v>
      </c>
      <c r="G34" s="193"/>
      <c r="H34" s="194">
        <v>13.1</v>
      </c>
      <c r="I34" s="57">
        <v>11.5</v>
      </c>
      <c r="J34" s="57">
        <v>11.9</v>
      </c>
      <c r="K34" s="57">
        <v>11.8</v>
      </c>
      <c r="L34" s="57">
        <v>10.9</v>
      </c>
      <c r="M34" s="57">
        <v>10.1</v>
      </c>
      <c r="N34" s="57">
        <v>9.3000000000000007</v>
      </c>
      <c r="O34" s="57">
        <v>8.6</v>
      </c>
      <c r="P34" s="57">
        <v>9.4</v>
      </c>
      <c r="Q34" s="57">
        <v>9.6999999999999993</v>
      </c>
      <c r="R34" s="193">
        <v>9.3000000000000007</v>
      </c>
      <c r="S34" s="163">
        <v>9.5</v>
      </c>
      <c r="T34" s="163">
        <v>9.5</v>
      </c>
      <c r="U34" s="163">
        <v>10.199999999999999</v>
      </c>
      <c r="V34" s="57">
        <v>9.1999999999999993</v>
      </c>
      <c r="W34" s="72">
        <v>9.6</v>
      </c>
      <c r="X34" s="164">
        <v>9.8000000000000007</v>
      </c>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row>
    <row r="35" spans="1:116" ht="46.35" customHeight="1" thickBot="1">
      <c r="A35"/>
      <c r="B35" s="253"/>
      <c r="C35" s="256"/>
      <c r="D35" s="247"/>
      <c r="E35" s="247"/>
      <c r="F35" s="109" t="s">
        <v>12</v>
      </c>
      <c r="G35" s="195"/>
      <c r="H35" s="196">
        <v>22.3</v>
      </c>
      <c r="I35" s="122">
        <v>20.5</v>
      </c>
      <c r="J35" s="122">
        <v>20.3</v>
      </c>
      <c r="K35" s="122">
        <v>20.3</v>
      </c>
      <c r="L35" s="122">
        <v>19.100000000000001</v>
      </c>
      <c r="M35" s="122">
        <v>17.399999999999999</v>
      </c>
      <c r="N35" s="122">
        <v>16.7</v>
      </c>
      <c r="O35" s="122">
        <v>15.9</v>
      </c>
      <c r="P35" s="122">
        <v>16.5</v>
      </c>
      <c r="Q35" s="122">
        <v>16.7</v>
      </c>
      <c r="R35" s="195">
        <v>16.7</v>
      </c>
      <c r="S35" s="155">
        <v>16.7</v>
      </c>
      <c r="T35" s="155">
        <v>15.8</v>
      </c>
      <c r="U35" s="155">
        <v>16.7</v>
      </c>
      <c r="V35" s="122">
        <v>14.7</v>
      </c>
      <c r="W35" s="119">
        <v>15.5</v>
      </c>
      <c r="X35" s="165">
        <v>15.6</v>
      </c>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row>
    <row r="36" spans="1:116" ht="22.5" customHeight="1">
      <c r="A36"/>
      <c r="B36" s="251" t="s">
        <v>168</v>
      </c>
      <c r="C36" s="254" t="s">
        <v>169</v>
      </c>
      <c r="D36" s="246" t="s">
        <v>185</v>
      </c>
      <c r="E36" s="246" t="s">
        <v>3</v>
      </c>
      <c r="F36" s="111" t="s">
        <v>59</v>
      </c>
      <c r="G36" s="121">
        <v>37</v>
      </c>
      <c r="H36" s="161">
        <v>35.700000000000003</v>
      </c>
      <c r="I36" s="161">
        <v>36.6</v>
      </c>
      <c r="J36" s="161">
        <v>37.4</v>
      </c>
      <c r="K36" s="161">
        <v>34.700000000000003</v>
      </c>
      <c r="L36" s="161">
        <v>35.9</v>
      </c>
      <c r="M36" s="161">
        <v>35.9</v>
      </c>
      <c r="N36" s="161">
        <v>37.299999999999997</v>
      </c>
      <c r="O36" s="161">
        <v>36.6</v>
      </c>
      <c r="P36" s="161">
        <v>36.4</v>
      </c>
      <c r="Q36" s="161">
        <v>35.9</v>
      </c>
      <c r="R36" s="161">
        <v>34.4</v>
      </c>
      <c r="S36" s="161">
        <v>32.700000000000003</v>
      </c>
      <c r="T36" s="161">
        <v>31.2</v>
      </c>
      <c r="U36" s="161">
        <v>30.3</v>
      </c>
      <c r="V36" s="161">
        <v>30</v>
      </c>
      <c r="W36" s="161">
        <v>32.799999999999997</v>
      </c>
      <c r="X36" s="162">
        <v>30.4</v>
      </c>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row>
    <row r="37" spans="1:116" ht="22.5" customHeight="1">
      <c r="A37"/>
      <c r="B37" s="252"/>
      <c r="C37" s="255"/>
      <c r="D37" s="244"/>
      <c r="E37" s="244"/>
      <c r="F37" s="75" t="s">
        <v>60</v>
      </c>
      <c r="G37" s="163">
        <v>47.6</v>
      </c>
      <c r="H37" s="163">
        <v>46</v>
      </c>
      <c r="I37" s="163">
        <v>46.6</v>
      </c>
      <c r="J37" s="163">
        <v>46.7</v>
      </c>
      <c r="K37" s="163">
        <v>44.3</v>
      </c>
      <c r="L37" s="163">
        <v>46</v>
      </c>
      <c r="M37" s="163">
        <v>45.1</v>
      </c>
      <c r="N37" s="163">
        <v>47.3</v>
      </c>
      <c r="O37" s="163">
        <v>45.6</v>
      </c>
      <c r="P37" s="163">
        <v>45.9</v>
      </c>
      <c r="Q37" s="163">
        <v>44.7</v>
      </c>
      <c r="R37" s="163">
        <v>44.2</v>
      </c>
      <c r="S37" s="163">
        <v>41.5</v>
      </c>
      <c r="T37" s="163">
        <v>36.9</v>
      </c>
      <c r="U37" s="163">
        <v>36.200000000000003</v>
      </c>
      <c r="V37" s="163">
        <v>34.299999999999997</v>
      </c>
      <c r="W37" s="163">
        <v>37.5</v>
      </c>
      <c r="X37" s="164">
        <v>35.9</v>
      </c>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row>
    <row r="38" spans="1:116" ht="30" customHeight="1" thickBot="1">
      <c r="A38"/>
      <c r="B38" s="253"/>
      <c r="C38" s="256"/>
      <c r="D38" s="247"/>
      <c r="E38" s="247"/>
      <c r="F38" s="109" t="s">
        <v>12</v>
      </c>
      <c r="G38" s="155">
        <v>42.5</v>
      </c>
      <c r="H38" s="155">
        <v>41.1</v>
      </c>
      <c r="I38" s="155">
        <v>41.8</v>
      </c>
      <c r="J38" s="155">
        <v>42.2</v>
      </c>
      <c r="K38" s="155">
        <v>39.6</v>
      </c>
      <c r="L38" s="155">
        <v>41.2</v>
      </c>
      <c r="M38" s="155">
        <v>40.700000000000003</v>
      </c>
      <c r="N38" s="155">
        <v>42.5</v>
      </c>
      <c r="O38" s="155">
        <v>41.3</v>
      </c>
      <c r="P38" s="155">
        <v>41.3</v>
      </c>
      <c r="Q38" s="155">
        <v>40.5</v>
      </c>
      <c r="R38" s="155">
        <v>39.5</v>
      </c>
      <c r="S38" s="155">
        <v>37.200000000000003</v>
      </c>
      <c r="T38" s="155">
        <v>34.1</v>
      </c>
      <c r="U38" s="155">
        <v>33.299999999999997</v>
      </c>
      <c r="V38" s="155">
        <v>32.200000000000003</v>
      </c>
      <c r="W38" s="155">
        <v>35.200000000000003</v>
      </c>
      <c r="X38" s="165">
        <v>33.200000000000003</v>
      </c>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row>
    <row r="39" spans="1:116" ht="24.75" customHeight="1">
      <c r="A39"/>
      <c r="B39" s="251" t="s">
        <v>95</v>
      </c>
      <c r="C39" s="254" t="s">
        <v>170</v>
      </c>
      <c r="D39" s="246" t="s">
        <v>185</v>
      </c>
      <c r="E39" s="246" t="s">
        <v>3</v>
      </c>
      <c r="F39" s="111" t="s">
        <v>59</v>
      </c>
      <c r="G39" s="161">
        <v>16.100000000000001</v>
      </c>
      <c r="H39" s="161">
        <v>17</v>
      </c>
      <c r="I39" s="161">
        <v>17.100000000000001</v>
      </c>
      <c r="J39" s="161">
        <v>16.100000000000001</v>
      </c>
      <c r="K39" s="161">
        <v>17.3</v>
      </c>
      <c r="L39" s="161">
        <v>15.6</v>
      </c>
      <c r="M39" s="161">
        <v>15.9</v>
      </c>
      <c r="N39" s="161">
        <v>15.9</v>
      </c>
      <c r="O39" s="161">
        <v>15.3</v>
      </c>
      <c r="P39" s="161">
        <v>15.8</v>
      </c>
      <c r="Q39" s="161">
        <v>16.600000000000001</v>
      </c>
      <c r="R39" s="161">
        <v>16.399999999999999</v>
      </c>
      <c r="S39" s="161">
        <v>16.600000000000001</v>
      </c>
      <c r="T39" s="161">
        <v>15.1</v>
      </c>
      <c r="U39" s="121">
        <v>16</v>
      </c>
      <c r="V39" s="161">
        <v>15.2</v>
      </c>
      <c r="W39" s="117">
        <v>14.4</v>
      </c>
      <c r="X39" s="162">
        <v>14.4</v>
      </c>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row>
    <row r="40" spans="1:116" ht="44.1" customHeight="1">
      <c r="A40"/>
      <c r="B40" s="252"/>
      <c r="C40" s="255"/>
      <c r="D40" s="244"/>
      <c r="E40" s="244"/>
      <c r="F40" s="75" t="s">
        <v>60</v>
      </c>
      <c r="G40" s="163">
        <v>21.6</v>
      </c>
      <c r="H40" s="163">
        <v>22.2</v>
      </c>
      <c r="I40" s="163">
        <v>22.4</v>
      </c>
      <c r="J40" s="163">
        <v>21.2</v>
      </c>
      <c r="K40" s="163">
        <v>22.6</v>
      </c>
      <c r="L40" s="163">
        <v>21.1</v>
      </c>
      <c r="M40" s="163">
        <v>20.9</v>
      </c>
      <c r="N40" s="163">
        <v>20.2</v>
      </c>
      <c r="O40" s="163">
        <v>20.7</v>
      </c>
      <c r="P40" s="163">
        <v>21.7</v>
      </c>
      <c r="Q40" s="163">
        <v>22.9</v>
      </c>
      <c r="R40" s="163">
        <v>21.9</v>
      </c>
      <c r="S40" s="163">
        <v>22.4</v>
      </c>
      <c r="T40" s="163">
        <v>20.100000000000001</v>
      </c>
      <c r="U40" s="163">
        <v>21.2</v>
      </c>
      <c r="V40" s="163">
        <v>19.899999999999999</v>
      </c>
      <c r="W40" s="72">
        <v>19</v>
      </c>
      <c r="X40" s="164">
        <v>18.5</v>
      </c>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row>
    <row r="41" spans="1:116" ht="44.1" customHeight="1" thickBot="1">
      <c r="A41"/>
      <c r="B41" s="253"/>
      <c r="C41" s="256"/>
      <c r="D41" s="247"/>
      <c r="E41" s="247"/>
      <c r="F41" s="109" t="s">
        <v>12</v>
      </c>
      <c r="G41" s="155">
        <v>18.899999999999999</v>
      </c>
      <c r="H41" s="155">
        <v>19.7</v>
      </c>
      <c r="I41" s="155">
        <v>19.8</v>
      </c>
      <c r="J41" s="155">
        <v>18.7</v>
      </c>
      <c r="K41" s="155">
        <v>20</v>
      </c>
      <c r="L41" s="155">
        <v>18.399999999999999</v>
      </c>
      <c r="M41" s="155">
        <v>18.399999999999999</v>
      </c>
      <c r="N41" s="155">
        <v>18.2</v>
      </c>
      <c r="O41" s="155">
        <v>18.100000000000001</v>
      </c>
      <c r="P41" s="155">
        <v>18.8</v>
      </c>
      <c r="Q41" s="155">
        <v>19.8</v>
      </c>
      <c r="R41" s="155">
        <v>19.2</v>
      </c>
      <c r="S41" s="155">
        <v>19.600000000000001</v>
      </c>
      <c r="T41" s="155">
        <v>17.7</v>
      </c>
      <c r="U41" s="155">
        <v>18.7</v>
      </c>
      <c r="V41" s="155">
        <v>17.600000000000001</v>
      </c>
      <c r="W41" s="119">
        <v>16.8</v>
      </c>
      <c r="X41" s="165">
        <v>16.5</v>
      </c>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row>
    <row r="42" spans="1:116" ht="25.5" customHeight="1">
      <c r="A42"/>
      <c r="B42" s="251" t="s">
        <v>171</v>
      </c>
      <c r="C42" s="254" t="s">
        <v>172</v>
      </c>
      <c r="D42" s="246" t="s">
        <v>186</v>
      </c>
      <c r="E42" s="246" t="s">
        <v>3</v>
      </c>
      <c r="F42" s="111" t="s">
        <v>59</v>
      </c>
      <c r="G42" s="121">
        <v>156.08465204192805</v>
      </c>
      <c r="H42" s="121">
        <v>146.24860973434434</v>
      </c>
      <c r="I42" s="197">
        <v>132.51796595164689</v>
      </c>
      <c r="J42" s="197">
        <v>115.89076614506955</v>
      </c>
      <c r="K42" s="197">
        <v>114.06876622307948</v>
      </c>
      <c r="L42" s="197">
        <v>104.64820512134735</v>
      </c>
      <c r="M42" s="197">
        <v>104.95499310586681</v>
      </c>
      <c r="N42" s="197">
        <v>93.56309124007511</v>
      </c>
      <c r="O42" s="197">
        <v>90.28452989842414</v>
      </c>
      <c r="P42" s="197">
        <v>93.520383138671505</v>
      </c>
      <c r="Q42" s="197">
        <v>88.9</v>
      </c>
      <c r="R42" s="121">
        <v>91.999722472597995</v>
      </c>
      <c r="S42" s="121">
        <v>89.983531450586526</v>
      </c>
      <c r="T42" s="121">
        <v>88.5</v>
      </c>
      <c r="U42" s="121">
        <v>67.2</v>
      </c>
      <c r="V42" s="121">
        <v>83.1</v>
      </c>
      <c r="W42" s="117">
        <v>89.597897732459259</v>
      </c>
      <c r="X42" s="198">
        <v>83.9</v>
      </c>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row>
    <row r="43" spans="1:116" ht="25.5" customHeight="1">
      <c r="A43"/>
      <c r="B43" s="252"/>
      <c r="C43" s="255"/>
      <c r="D43" s="244"/>
      <c r="E43" s="244"/>
      <c r="F43" s="75" t="s">
        <v>60</v>
      </c>
      <c r="G43" s="57">
        <v>42.672441692719858</v>
      </c>
      <c r="H43" s="57">
        <v>33.487152095979177</v>
      </c>
      <c r="I43" s="199">
        <v>31.74431751089632</v>
      </c>
      <c r="J43" s="199">
        <v>30.429917222409735</v>
      </c>
      <c r="K43" s="199">
        <v>27.700687717050112</v>
      </c>
      <c r="L43" s="199">
        <v>27.896110577441657</v>
      </c>
      <c r="M43" s="199">
        <v>24.064478716435922</v>
      </c>
      <c r="N43" s="199">
        <v>22.665553521717204</v>
      </c>
      <c r="O43" s="199">
        <v>22.972637575745804</v>
      </c>
      <c r="P43" s="199">
        <v>21.377884888046669</v>
      </c>
      <c r="Q43" s="199">
        <v>21.3</v>
      </c>
      <c r="R43" s="57">
        <v>21.481067248776831</v>
      </c>
      <c r="S43" s="57">
        <v>21.316080574269378</v>
      </c>
      <c r="T43" s="57">
        <v>19.899999999999999</v>
      </c>
      <c r="U43" s="57">
        <v>14.7</v>
      </c>
      <c r="V43" s="57">
        <v>15.8</v>
      </c>
      <c r="W43" s="72">
        <v>19.233149460555751</v>
      </c>
      <c r="X43" s="200">
        <v>20.7</v>
      </c>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row>
    <row r="44" spans="1:116" ht="25.5" customHeight="1" thickBot="1">
      <c r="A44"/>
      <c r="B44" s="253"/>
      <c r="C44" s="256"/>
      <c r="D44" s="247"/>
      <c r="E44" s="247"/>
      <c r="F44" s="109" t="s">
        <v>12</v>
      </c>
      <c r="G44" s="122">
        <v>97.633285796308201</v>
      </c>
      <c r="H44" s="122">
        <v>88.125559222024606</v>
      </c>
      <c r="I44" s="201">
        <v>80.558710890131124</v>
      </c>
      <c r="J44" s="201">
        <v>71.812846062240808</v>
      </c>
      <c r="K44" s="201">
        <v>69.504816029925792</v>
      </c>
      <c r="L44" s="201">
        <v>65.021816840953775</v>
      </c>
      <c r="M44" s="201">
        <v>63.187980605583299</v>
      </c>
      <c r="N44" s="201">
        <v>56.982274692529863</v>
      </c>
      <c r="O44" s="201">
        <v>55.62440924771515</v>
      </c>
      <c r="P44" s="201">
        <v>56.385648358963806</v>
      </c>
      <c r="Q44" s="201">
        <v>54.12</v>
      </c>
      <c r="R44" s="122">
        <v>55.752284907049408</v>
      </c>
      <c r="S44" s="122">
        <v>54.725241015500089</v>
      </c>
      <c r="T44" s="122">
        <v>53.3</v>
      </c>
      <c r="U44" s="122">
        <v>40.299999999999997</v>
      </c>
      <c r="V44" s="122">
        <v>48.6</v>
      </c>
      <c r="W44" s="119">
        <v>53.596491711758105</v>
      </c>
      <c r="X44" s="120">
        <v>51.6</v>
      </c>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row>
    <row r="45" spans="1:116" ht="25.5" customHeight="1">
      <c r="A45"/>
      <c r="B45" s="251" t="s">
        <v>96</v>
      </c>
      <c r="C45" s="254" t="s">
        <v>173</v>
      </c>
      <c r="D45" s="246" t="s">
        <v>187</v>
      </c>
      <c r="E45" s="246" t="s">
        <v>3</v>
      </c>
      <c r="F45" s="111" t="s">
        <v>59</v>
      </c>
      <c r="G45" s="161">
        <v>2.6</v>
      </c>
      <c r="H45" s="161">
        <v>2.5</v>
      </c>
      <c r="I45" s="161">
        <v>2.1</v>
      </c>
      <c r="J45" s="161">
        <v>1.8</v>
      </c>
      <c r="K45" s="161">
        <v>1.7</v>
      </c>
      <c r="L45" s="161">
        <v>1.5</v>
      </c>
      <c r="M45" s="161">
        <v>1.4</v>
      </c>
      <c r="N45" s="161">
        <v>1.2</v>
      </c>
      <c r="O45" s="161">
        <v>1.1000000000000001</v>
      </c>
      <c r="P45" s="161">
        <v>1.2</v>
      </c>
      <c r="Q45" s="161">
        <v>1.1000000000000001</v>
      </c>
      <c r="R45" s="161">
        <v>1</v>
      </c>
      <c r="S45" s="161">
        <v>1.1000000000000001</v>
      </c>
      <c r="T45" s="161">
        <v>1.1000000000000001</v>
      </c>
      <c r="U45" s="161">
        <v>0.8</v>
      </c>
      <c r="V45" s="121">
        <v>1</v>
      </c>
      <c r="W45" s="161">
        <v>1.1000000000000001</v>
      </c>
      <c r="X45" s="162">
        <v>1.1000000000000001</v>
      </c>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row>
    <row r="46" spans="1:116" ht="25.5" customHeight="1">
      <c r="A46"/>
      <c r="B46" s="252"/>
      <c r="C46" s="255"/>
      <c r="D46" s="244"/>
      <c r="E46" s="244"/>
      <c r="F46" s="75" t="s">
        <v>60</v>
      </c>
      <c r="G46" s="163">
        <v>0.6</v>
      </c>
      <c r="H46" s="163">
        <v>0.5</v>
      </c>
      <c r="I46" s="163">
        <v>0.4</v>
      </c>
      <c r="J46" s="163">
        <v>0.4</v>
      </c>
      <c r="K46" s="163">
        <v>0.4</v>
      </c>
      <c r="L46" s="163">
        <v>0.4</v>
      </c>
      <c r="M46" s="163">
        <v>0.3</v>
      </c>
      <c r="N46" s="163">
        <v>0.3</v>
      </c>
      <c r="O46" s="163">
        <v>0.3</v>
      </c>
      <c r="P46" s="163">
        <v>0.2</v>
      </c>
      <c r="Q46" s="163">
        <v>0.3</v>
      </c>
      <c r="R46" s="163">
        <v>0.3</v>
      </c>
      <c r="S46" s="163">
        <v>0.2</v>
      </c>
      <c r="T46" s="57">
        <v>0.2</v>
      </c>
      <c r="U46" s="163">
        <v>0.2</v>
      </c>
      <c r="V46" s="57">
        <v>0.2</v>
      </c>
      <c r="W46" s="163">
        <v>0.2</v>
      </c>
      <c r="X46" s="164">
        <v>0.2</v>
      </c>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row>
    <row r="47" spans="1:116" ht="50.4" customHeight="1" thickBot="1">
      <c r="A47"/>
      <c r="B47" s="253"/>
      <c r="C47" s="256"/>
      <c r="D47" s="247"/>
      <c r="E47" s="247"/>
      <c r="F47" s="109" t="s">
        <v>12</v>
      </c>
      <c r="G47" s="155">
        <v>1.6</v>
      </c>
      <c r="H47" s="155">
        <v>1.5</v>
      </c>
      <c r="I47" s="155">
        <v>1.3</v>
      </c>
      <c r="J47" s="155">
        <v>1.1000000000000001</v>
      </c>
      <c r="K47" s="155">
        <v>1.1000000000000001</v>
      </c>
      <c r="L47" s="155">
        <v>0.9</v>
      </c>
      <c r="M47" s="155">
        <v>0.8</v>
      </c>
      <c r="N47" s="155">
        <v>0.7</v>
      </c>
      <c r="O47" s="155">
        <v>0.7</v>
      </c>
      <c r="P47" s="155">
        <v>0.7</v>
      </c>
      <c r="Q47" s="155">
        <v>0.7</v>
      </c>
      <c r="R47" s="155">
        <v>0.7</v>
      </c>
      <c r="S47" s="155">
        <v>0.7</v>
      </c>
      <c r="T47" s="122">
        <v>0.7</v>
      </c>
      <c r="U47" s="155">
        <v>0.5</v>
      </c>
      <c r="V47" s="122">
        <v>0.6</v>
      </c>
      <c r="W47" s="155">
        <v>0.7</v>
      </c>
      <c r="X47" s="165">
        <v>0.6</v>
      </c>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row>
    <row r="48" spans="1:116" ht="30.6" customHeight="1">
      <c r="A48"/>
      <c r="B48" s="251" t="s">
        <v>490</v>
      </c>
      <c r="C48" s="254" t="s">
        <v>174</v>
      </c>
      <c r="D48" s="246" t="s">
        <v>185</v>
      </c>
      <c r="E48" s="246" t="s">
        <v>3</v>
      </c>
      <c r="F48" s="111" t="s">
        <v>59</v>
      </c>
      <c r="G48" s="161">
        <v>10.1</v>
      </c>
      <c r="H48" s="121">
        <v>7</v>
      </c>
      <c r="I48" s="121">
        <v>9</v>
      </c>
      <c r="J48" s="161">
        <v>7.5</v>
      </c>
      <c r="K48" s="161">
        <v>7.6</v>
      </c>
      <c r="L48" s="161">
        <v>7.9</v>
      </c>
      <c r="M48" s="161">
        <v>7.8</v>
      </c>
      <c r="N48" s="161">
        <v>7.3</v>
      </c>
      <c r="O48" s="161">
        <v>7.1</v>
      </c>
      <c r="P48" s="161">
        <v>9.3000000000000007</v>
      </c>
      <c r="Q48" s="161">
        <v>9.9</v>
      </c>
      <c r="R48" s="161">
        <v>10.6</v>
      </c>
      <c r="S48" s="161">
        <v>9.8000000000000007</v>
      </c>
      <c r="T48" s="161">
        <v>9.1999999999999993</v>
      </c>
      <c r="U48" s="161">
        <v>8.3999999999999986</v>
      </c>
      <c r="V48" s="161">
        <v>7.6</v>
      </c>
      <c r="W48" s="161">
        <v>6.9</v>
      </c>
      <c r="X48" s="162">
        <v>7.2</v>
      </c>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row>
    <row r="49" spans="1:116" ht="27.75" customHeight="1">
      <c r="A49"/>
      <c r="B49" s="252"/>
      <c r="C49" s="255"/>
      <c r="D49" s="244"/>
      <c r="E49" s="244"/>
      <c r="F49" s="75" t="s">
        <v>60</v>
      </c>
      <c r="G49" s="163">
        <v>17</v>
      </c>
      <c r="H49" s="163">
        <v>16.5</v>
      </c>
      <c r="I49" s="163">
        <v>17.600000000000001</v>
      </c>
      <c r="J49" s="163">
        <v>15.8</v>
      </c>
      <c r="K49" s="163">
        <v>18.899999999999999</v>
      </c>
      <c r="L49" s="163">
        <v>15.6</v>
      </c>
      <c r="M49" s="163">
        <v>16.399999999999999</v>
      </c>
      <c r="N49" s="163">
        <v>13.6</v>
      </c>
      <c r="O49" s="163">
        <v>15.4</v>
      </c>
      <c r="P49" s="163">
        <v>16.600000000000001</v>
      </c>
      <c r="Q49" s="163">
        <v>13.1</v>
      </c>
      <c r="R49" s="163">
        <v>17.100000000000001</v>
      </c>
      <c r="S49" s="163">
        <v>16.8</v>
      </c>
      <c r="T49" s="163">
        <v>15.6</v>
      </c>
      <c r="U49" s="163">
        <v>14.55</v>
      </c>
      <c r="V49" s="163">
        <v>13.5</v>
      </c>
      <c r="W49" s="163">
        <v>11.8</v>
      </c>
      <c r="X49" s="164">
        <v>11</v>
      </c>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row>
    <row r="50" spans="1:116" ht="72.599999999999994" customHeight="1" thickBot="1">
      <c r="A50"/>
      <c r="B50" s="253"/>
      <c r="C50" s="256"/>
      <c r="D50" s="247"/>
      <c r="E50" s="247"/>
      <c r="F50" s="109" t="s">
        <v>12</v>
      </c>
      <c r="G50" s="155">
        <v>13.7</v>
      </c>
      <c r="H50" s="122">
        <v>11.9</v>
      </c>
      <c r="I50" s="155">
        <v>13.5</v>
      </c>
      <c r="J50" s="155">
        <v>11.8</v>
      </c>
      <c r="K50" s="155">
        <v>13.4</v>
      </c>
      <c r="L50" s="155">
        <v>11.8</v>
      </c>
      <c r="M50" s="155">
        <v>12.2</v>
      </c>
      <c r="N50" s="155">
        <v>10.5</v>
      </c>
      <c r="O50" s="155">
        <v>11.3</v>
      </c>
      <c r="P50" s="155">
        <v>13.1</v>
      </c>
      <c r="Q50" s="155">
        <v>11.5</v>
      </c>
      <c r="R50" s="155">
        <v>13.9</v>
      </c>
      <c r="S50" s="155">
        <v>13.4</v>
      </c>
      <c r="T50" s="155">
        <v>12.5</v>
      </c>
      <c r="U50" s="155">
        <v>11.55</v>
      </c>
      <c r="V50" s="155">
        <v>10.6</v>
      </c>
      <c r="W50" s="155">
        <v>9.4</v>
      </c>
      <c r="X50" s="165">
        <v>9.1</v>
      </c>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row>
    <row r="51" spans="1:116" ht="22.5" customHeight="1">
      <c r="A51"/>
      <c r="B51" s="251" t="s">
        <v>97</v>
      </c>
      <c r="C51" s="254" t="s">
        <v>175</v>
      </c>
      <c r="D51" s="246" t="s">
        <v>188</v>
      </c>
      <c r="E51" s="246" t="s">
        <v>3</v>
      </c>
      <c r="F51" s="111" t="s">
        <v>59</v>
      </c>
      <c r="G51" s="161">
        <v>3.8</v>
      </c>
      <c r="H51" s="161">
        <v>3.5</v>
      </c>
      <c r="I51" s="161">
        <v>3.6</v>
      </c>
      <c r="J51" s="161">
        <v>3.7</v>
      </c>
      <c r="K51" s="161">
        <v>3.4</v>
      </c>
      <c r="L51" s="161">
        <v>3.3</v>
      </c>
      <c r="M51" s="161">
        <v>3.2</v>
      </c>
      <c r="N51" s="161">
        <v>3.4</v>
      </c>
      <c r="O51" s="161">
        <v>3</v>
      </c>
      <c r="P51" s="161">
        <v>3.1</v>
      </c>
      <c r="Q51" s="161">
        <v>3</v>
      </c>
      <c r="R51" s="121">
        <v>2.9100719882239652</v>
      </c>
      <c r="S51" s="161">
        <v>3.1</v>
      </c>
      <c r="T51" s="161">
        <v>2.67</v>
      </c>
      <c r="U51" s="117">
        <v>2.7</v>
      </c>
      <c r="V51" s="161">
        <v>2.8</v>
      </c>
      <c r="W51" s="179" t="s">
        <v>464</v>
      </c>
      <c r="X51" s="202" t="s">
        <v>464</v>
      </c>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row>
    <row r="52" spans="1:116" ht="22.5" customHeight="1">
      <c r="A52"/>
      <c r="B52" s="252"/>
      <c r="C52" s="255"/>
      <c r="D52" s="244"/>
      <c r="E52" s="244"/>
      <c r="F52" s="75" t="s">
        <v>60</v>
      </c>
      <c r="G52" s="163">
        <v>3</v>
      </c>
      <c r="H52" s="163">
        <v>3.1</v>
      </c>
      <c r="I52" s="163">
        <v>3</v>
      </c>
      <c r="J52" s="163">
        <v>3.1</v>
      </c>
      <c r="K52" s="163">
        <v>2.9</v>
      </c>
      <c r="L52" s="163">
        <v>2.9</v>
      </c>
      <c r="M52" s="57">
        <v>2.85</v>
      </c>
      <c r="N52" s="163">
        <v>2.5</v>
      </c>
      <c r="O52" s="163">
        <v>2.5</v>
      </c>
      <c r="P52" s="163">
        <v>2.7</v>
      </c>
      <c r="Q52" s="163">
        <v>2.6</v>
      </c>
      <c r="R52" s="57">
        <v>2.5897184580384685</v>
      </c>
      <c r="S52" s="163">
        <v>2.6</v>
      </c>
      <c r="T52" s="163">
        <v>2.33</v>
      </c>
      <c r="U52" s="72">
        <v>2.2999999999999998</v>
      </c>
      <c r="V52" s="163">
        <v>2.2999999999999998</v>
      </c>
      <c r="W52" s="182" t="s">
        <v>464</v>
      </c>
      <c r="X52" s="203" t="s">
        <v>464</v>
      </c>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row>
    <row r="53" spans="1:116" ht="22.5" customHeight="1" thickBot="1">
      <c r="A53"/>
      <c r="B53" s="253"/>
      <c r="C53" s="256"/>
      <c r="D53" s="247"/>
      <c r="E53" s="247"/>
      <c r="F53" s="109" t="s">
        <v>12</v>
      </c>
      <c r="G53" s="155">
        <v>3.4</v>
      </c>
      <c r="H53" s="155">
        <v>3.3</v>
      </c>
      <c r="I53" s="155">
        <v>3.3</v>
      </c>
      <c r="J53" s="155">
        <v>3.4</v>
      </c>
      <c r="K53" s="155">
        <v>3.2</v>
      </c>
      <c r="L53" s="155">
        <v>3.1</v>
      </c>
      <c r="M53" s="155">
        <v>3</v>
      </c>
      <c r="N53" s="155">
        <v>3</v>
      </c>
      <c r="O53" s="155">
        <v>2.8</v>
      </c>
      <c r="P53" s="155">
        <v>2.9</v>
      </c>
      <c r="Q53" s="155">
        <v>2.8</v>
      </c>
      <c r="R53" s="122">
        <v>2.7545503556687643</v>
      </c>
      <c r="S53" s="155">
        <v>2.9</v>
      </c>
      <c r="T53" s="155">
        <v>2.5</v>
      </c>
      <c r="U53" s="119">
        <v>2.5</v>
      </c>
      <c r="V53" s="155">
        <v>2.6</v>
      </c>
      <c r="W53" s="186" t="s">
        <v>464</v>
      </c>
      <c r="X53" s="204" t="s">
        <v>464</v>
      </c>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row>
    <row r="54" spans="1:116" ht="36.6" customHeight="1">
      <c r="A54"/>
      <c r="B54" s="251" t="s">
        <v>98</v>
      </c>
      <c r="C54" s="254" t="s">
        <v>176</v>
      </c>
      <c r="D54" s="246" t="s">
        <v>188</v>
      </c>
      <c r="E54" s="246" t="s">
        <v>3</v>
      </c>
      <c r="F54" s="111" t="s">
        <v>59</v>
      </c>
      <c r="G54" s="121">
        <v>12.634588492025209</v>
      </c>
      <c r="H54" s="121">
        <v>12.189460531240471</v>
      </c>
      <c r="I54" s="121">
        <v>11.837705220843739</v>
      </c>
      <c r="J54" s="121">
        <v>11.564065416385063</v>
      </c>
      <c r="K54" s="121">
        <v>11.190119562454756</v>
      </c>
      <c r="L54" s="121">
        <v>10.97717633655682</v>
      </c>
      <c r="M54" s="121">
        <v>10.716561222849339</v>
      </c>
      <c r="N54" s="121">
        <v>10.393717951708982</v>
      </c>
      <c r="O54" s="121">
        <v>10.328775995223765</v>
      </c>
      <c r="P54" s="121">
        <v>9.9857989818010449</v>
      </c>
      <c r="Q54" s="121">
        <v>9.7151407651846959</v>
      </c>
      <c r="R54" s="121">
        <v>9.3291870213571535</v>
      </c>
      <c r="S54" s="121">
        <v>9.3136407203074469</v>
      </c>
      <c r="T54" s="121">
        <v>8.7987104581497135</v>
      </c>
      <c r="U54" s="117">
        <v>8.6</v>
      </c>
      <c r="V54" s="161">
        <v>8.3000000000000007</v>
      </c>
      <c r="W54" s="179" t="s">
        <v>464</v>
      </c>
      <c r="X54" s="202" t="s">
        <v>464</v>
      </c>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row>
    <row r="55" spans="1:116" ht="38.4" customHeight="1">
      <c r="A55"/>
      <c r="B55" s="252"/>
      <c r="C55" s="255"/>
      <c r="D55" s="244"/>
      <c r="E55" s="244"/>
      <c r="F55" s="75" t="s">
        <v>60</v>
      </c>
      <c r="G55" s="57">
        <v>8.7881073861628032</v>
      </c>
      <c r="H55" s="57">
        <v>8.7770273618275318</v>
      </c>
      <c r="I55" s="57">
        <v>8.6855242439309954</v>
      </c>
      <c r="J55" s="57">
        <v>8.6968207201000336</v>
      </c>
      <c r="K55" s="57">
        <v>8.4026987682674559</v>
      </c>
      <c r="L55" s="57">
        <v>8.3682851849443587</v>
      </c>
      <c r="M55" s="57">
        <v>8.3272575408520186</v>
      </c>
      <c r="N55" s="57">
        <v>8.1859933837568022</v>
      </c>
      <c r="O55" s="57">
        <v>7.9621984226399656</v>
      </c>
      <c r="P55" s="57">
        <v>8.0411345593261636</v>
      </c>
      <c r="Q55" s="57">
        <v>7.7949396490014493</v>
      </c>
      <c r="R55" s="57">
        <v>7.7831375035902921</v>
      </c>
      <c r="S55" s="57">
        <v>7.712668078342432</v>
      </c>
      <c r="T55" s="57">
        <v>7.5183272518569311</v>
      </c>
      <c r="U55" s="72">
        <v>7.5</v>
      </c>
      <c r="V55" s="163">
        <v>7.4</v>
      </c>
      <c r="W55" s="182" t="s">
        <v>464</v>
      </c>
      <c r="X55" s="203" t="s">
        <v>464</v>
      </c>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row>
    <row r="56" spans="1:116" ht="48.6" customHeight="1" thickBot="1">
      <c r="A56"/>
      <c r="B56" s="253"/>
      <c r="C56" s="256"/>
      <c r="D56" s="247"/>
      <c r="E56" s="247"/>
      <c r="F56" s="109" t="s">
        <v>12</v>
      </c>
      <c r="G56" s="122">
        <v>10.650085173434386</v>
      </c>
      <c r="H56" s="122">
        <v>10.430512906249628</v>
      </c>
      <c r="I56" s="122">
        <v>10.21410756669718</v>
      </c>
      <c r="J56" s="122">
        <v>10.08611485172109</v>
      </c>
      <c r="K56" s="122">
        <v>9.7509921631368801</v>
      </c>
      <c r="L56" s="122">
        <v>9.6294700144187484</v>
      </c>
      <c r="M56" s="122">
        <v>9.4803231982983647</v>
      </c>
      <c r="N56" s="122">
        <v>9.2495250158638065</v>
      </c>
      <c r="O56" s="122">
        <v>9.1039536047848451</v>
      </c>
      <c r="P56" s="122">
        <v>8.9782871801194837</v>
      </c>
      <c r="Q56" s="122">
        <v>8.718856223000115</v>
      </c>
      <c r="R56" s="122">
        <v>8.5259259797854039</v>
      </c>
      <c r="S56" s="122">
        <v>8.4829810693045271</v>
      </c>
      <c r="T56" s="122">
        <v>8.1338842520663466</v>
      </c>
      <c r="U56" s="119">
        <v>8</v>
      </c>
      <c r="V56" s="155">
        <v>7.8</v>
      </c>
      <c r="W56" s="186" t="s">
        <v>464</v>
      </c>
      <c r="X56" s="204" t="s">
        <v>464</v>
      </c>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row>
    <row r="57" spans="1:116" ht="53.4" customHeight="1">
      <c r="A57"/>
      <c r="B57" s="251" t="s">
        <v>177</v>
      </c>
      <c r="C57" s="254" t="s">
        <v>272</v>
      </c>
      <c r="D57" s="246" t="s">
        <v>271</v>
      </c>
      <c r="E57" s="246" t="s">
        <v>3</v>
      </c>
      <c r="F57" s="111" t="s">
        <v>59</v>
      </c>
      <c r="G57" s="179"/>
      <c r="H57" s="179"/>
      <c r="I57" s="179"/>
      <c r="J57" s="179"/>
      <c r="K57" s="179"/>
      <c r="L57" s="179"/>
      <c r="M57" s="179"/>
      <c r="N57" s="179"/>
      <c r="O57" s="179"/>
      <c r="P57" s="179"/>
      <c r="Q57" s="161">
        <v>69.900000000000006</v>
      </c>
      <c r="R57" s="161">
        <v>69.2</v>
      </c>
      <c r="S57" s="161">
        <v>69.599999999999994</v>
      </c>
      <c r="T57" s="161">
        <v>70.3</v>
      </c>
      <c r="U57" s="161">
        <v>71.2</v>
      </c>
      <c r="V57" s="161">
        <v>70.900000000000006</v>
      </c>
      <c r="W57" s="121">
        <v>71</v>
      </c>
      <c r="X57" s="162">
        <v>70.900000000000006</v>
      </c>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row>
    <row r="58" spans="1:116" ht="45.6" customHeight="1">
      <c r="A58"/>
      <c r="B58" s="252"/>
      <c r="C58" s="255"/>
      <c r="D58" s="244"/>
      <c r="E58" s="244"/>
      <c r="F58" s="75" t="s">
        <v>60</v>
      </c>
      <c r="G58" s="182"/>
      <c r="H58" s="182"/>
      <c r="I58" s="182"/>
      <c r="J58" s="182"/>
      <c r="K58" s="182"/>
      <c r="L58" s="182"/>
      <c r="M58" s="182"/>
      <c r="N58" s="182"/>
      <c r="O58" s="182"/>
      <c r="P58" s="182"/>
      <c r="Q58" s="163">
        <v>66.3</v>
      </c>
      <c r="R58" s="163">
        <v>65.900000000000006</v>
      </c>
      <c r="S58" s="163">
        <v>66.2</v>
      </c>
      <c r="T58" s="163">
        <v>66.599999999999994</v>
      </c>
      <c r="U58" s="163">
        <v>66.5</v>
      </c>
      <c r="V58" s="163">
        <v>66</v>
      </c>
      <c r="W58" s="57">
        <v>67</v>
      </c>
      <c r="X58" s="164">
        <v>66.599999999999994</v>
      </c>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row>
    <row r="59" spans="1:116" ht="58.2" customHeight="1" thickBot="1">
      <c r="A59"/>
      <c r="B59" s="253"/>
      <c r="C59" s="256"/>
      <c r="D59" s="247"/>
      <c r="E59" s="247"/>
      <c r="F59" s="109" t="s">
        <v>12</v>
      </c>
      <c r="G59" s="186"/>
      <c r="H59" s="186"/>
      <c r="I59" s="186"/>
      <c r="J59" s="186"/>
      <c r="K59" s="186"/>
      <c r="L59" s="186"/>
      <c r="M59" s="186"/>
      <c r="N59" s="186"/>
      <c r="O59" s="186"/>
      <c r="P59" s="186"/>
      <c r="Q59" s="155">
        <v>68.099999999999994</v>
      </c>
      <c r="R59" s="155">
        <v>67.5</v>
      </c>
      <c r="S59" s="155">
        <v>67.8</v>
      </c>
      <c r="T59" s="155">
        <v>68.400000000000006</v>
      </c>
      <c r="U59" s="155">
        <v>68.8</v>
      </c>
      <c r="V59" s="155">
        <v>68.400000000000006</v>
      </c>
      <c r="W59" s="122">
        <v>69</v>
      </c>
      <c r="X59" s="165">
        <v>68.7</v>
      </c>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row>
    <row r="60" spans="1:116" ht="22.5" customHeight="1">
      <c r="A60"/>
      <c r="B60" s="251" t="s">
        <v>20</v>
      </c>
      <c r="C60" s="246" t="s">
        <v>194</v>
      </c>
      <c r="D60" s="246" t="s">
        <v>21</v>
      </c>
      <c r="E60" s="246" t="s">
        <v>3</v>
      </c>
      <c r="F60" s="113" t="s">
        <v>59</v>
      </c>
      <c r="G60" s="161"/>
      <c r="H60" s="161"/>
      <c r="I60" s="128">
        <v>1195</v>
      </c>
      <c r="J60" s="128">
        <v>2163</v>
      </c>
      <c r="K60" s="128">
        <v>2271</v>
      </c>
      <c r="L60" s="128">
        <v>2188</v>
      </c>
      <c r="M60" s="128">
        <v>2581</v>
      </c>
      <c r="N60" s="128">
        <v>2325</v>
      </c>
      <c r="O60" s="128">
        <v>2366</v>
      </c>
      <c r="P60" s="128">
        <v>2111</v>
      </c>
      <c r="Q60" s="128">
        <v>2038</v>
      </c>
      <c r="R60" s="128">
        <v>2052</v>
      </c>
      <c r="S60" s="128">
        <v>1782</v>
      </c>
      <c r="T60" s="128">
        <v>1778</v>
      </c>
      <c r="U60" s="161">
        <v>975</v>
      </c>
      <c r="V60" s="128">
        <v>1275</v>
      </c>
      <c r="W60" s="128">
        <v>1373</v>
      </c>
      <c r="X60" s="20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row>
    <row r="61" spans="1:116" ht="22.5" customHeight="1">
      <c r="A61"/>
      <c r="B61" s="252"/>
      <c r="C61" s="244"/>
      <c r="D61" s="244"/>
      <c r="E61" s="244"/>
      <c r="F61" s="77" t="s">
        <v>60</v>
      </c>
      <c r="G61" s="163"/>
      <c r="H61" s="163"/>
      <c r="I61" s="82">
        <v>460</v>
      </c>
      <c r="J61" s="82">
        <v>713</v>
      </c>
      <c r="K61" s="82">
        <v>749</v>
      </c>
      <c r="L61" s="82">
        <v>747</v>
      </c>
      <c r="M61" s="82">
        <v>704</v>
      </c>
      <c r="N61" s="82">
        <v>683</v>
      </c>
      <c r="O61" s="82">
        <v>636</v>
      </c>
      <c r="P61" s="82">
        <v>616</v>
      </c>
      <c r="Q61" s="82">
        <v>635</v>
      </c>
      <c r="R61" s="82">
        <v>658</v>
      </c>
      <c r="S61" s="82">
        <v>518</v>
      </c>
      <c r="T61" s="82">
        <v>446</v>
      </c>
      <c r="U61" s="163">
        <v>248</v>
      </c>
      <c r="V61" s="82">
        <v>328</v>
      </c>
      <c r="W61" s="82">
        <v>377</v>
      </c>
      <c r="X61" s="203"/>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row>
    <row r="62" spans="1:116" ht="22.5" customHeight="1">
      <c r="A62"/>
      <c r="B62" s="252"/>
      <c r="C62" s="244"/>
      <c r="D62" s="244"/>
      <c r="E62" s="244"/>
      <c r="F62" s="77" t="s">
        <v>12</v>
      </c>
      <c r="G62" s="163"/>
      <c r="H62" s="163"/>
      <c r="I62" s="82">
        <v>1656</v>
      </c>
      <c r="J62" s="82">
        <v>2876</v>
      </c>
      <c r="K62" s="82">
        <v>3020</v>
      </c>
      <c r="L62" s="82">
        <v>2935</v>
      </c>
      <c r="M62" s="82">
        <v>3285</v>
      </c>
      <c r="N62" s="82">
        <v>3008</v>
      </c>
      <c r="O62" s="82">
        <v>3002</v>
      </c>
      <c r="P62" s="82">
        <v>2727</v>
      </c>
      <c r="Q62" s="82">
        <v>2673</v>
      </c>
      <c r="R62" s="82">
        <v>2710</v>
      </c>
      <c r="S62" s="82">
        <v>2300</v>
      </c>
      <c r="T62" s="82">
        <v>2224</v>
      </c>
      <c r="U62" s="163">
        <v>1223</v>
      </c>
      <c r="V62" s="82">
        <v>1603</v>
      </c>
      <c r="W62" s="82">
        <f>+W60+W61</f>
        <v>1750</v>
      </c>
      <c r="X62" s="203"/>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row>
    <row r="63" spans="1:116" ht="22.5" customHeight="1">
      <c r="A63"/>
      <c r="B63" s="252"/>
      <c r="C63" s="244" t="s">
        <v>195</v>
      </c>
      <c r="D63" s="244"/>
      <c r="E63" s="244"/>
      <c r="F63" s="77" t="s">
        <v>59</v>
      </c>
      <c r="G63" s="163"/>
      <c r="H63" s="163"/>
      <c r="I63" s="82">
        <v>609</v>
      </c>
      <c r="J63" s="82">
        <v>1119</v>
      </c>
      <c r="K63" s="82">
        <v>1186</v>
      </c>
      <c r="L63" s="82">
        <v>1186</v>
      </c>
      <c r="M63" s="82">
        <v>1381</v>
      </c>
      <c r="N63" s="82">
        <v>1314</v>
      </c>
      <c r="O63" s="82">
        <v>1240</v>
      </c>
      <c r="P63" s="82">
        <v>1126</v>
      </c>
      <c r="Q63" s="82">
        <v>1113</v>
      </c>
      <c r="R63" s="82">
        <v>1145</v>
      </c>
      <c r="S63" s="82">
        <v>1007</v>
      </c>
      <c r="T63" s="82">
        <v>1016</v>
      </c>
      <c r="U63" s="163">
        <v>569</v>
      </c>
      <c r="V63" s="82">
        <v>844</v>
      </c>
      <c r="W63" s="82">
        <f>568+253</f>
        <v>821</v>
      </c>
      <c r="X63" s="203"/>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row>
    <row r="64" spans="1:116" ht="22.5" customHeight="1">
      <c r="A64"/>
      <c r="B64" s="252"/>
      <c r="C64" s="244"/>
      <c r="D64" s="244"/>
      <c r="E64" s="244"/>
      <c r="F64" s="77" t="s">
        <v>60</v>
      </c>
      <c r="G64" s="163"/>
      <c r="H64" s="163"/>
      <c r="I64" s="82">
        <v>262</v>
      </c>
      <c r="J64" s="82">
        <v>398</v>
      </c>
      <c r="K64" s="82">
        <v>412</v>
      </c>
      <c r="L64" s="82">
        <v>419</v>
      </c>
      <c r="M64" s="82">
        <v>424</v>
      </c>
      <c r="N64" s="82">
        <v>400</v>
      </c>
      <c r="O64" s="82">
        <v>362</v>
      </c>
      <c r="P64" s="82">
        <v>359</v>
      </c>
      <c r="Q64" s="82">
        <v>373</v>
      </c>
      <c r="R64" s="82">
        <v>367</v>
      </c>
      <c r="S64" s="82">
        <v>306</v>
      </c>
      <c r="T64" s="82">
        <v>260</v>
      </c>
      <c r="U64" s="163">
        <v>165</v>
      </c>
      <c r="V64" s="82">
        <v>219</v>
      </c>
      <c r="W64" s="82">
        <f>171+65</f>
        <v>236</v>
      </c>
      <c r="X64" s="203"/>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row>
    <row r="65" spans="1:116" ht="22.5" customHeight="1">
      <c r="A65"/>
      <c r="B65" s="252"/>
      <c r="C65" s="244"/>
      <c r="D65" s="244"/>
      <c r="E65" s="244"/>
      <c r="F65" s="77" t="s">
        <v>12</v>
      </c>
      <c r="G65" s="163"/>
      <c r="H65" s="163"/>
      <c r="I65" s="82">
        <v>871</v>
      </c>
      <c r="J65" s="82">
        <v>1517</v>
      </c>
      <c r="K65" s="82">
        <v>1598</v>
      </c>
      <c r="L65" s="82">
        <v>1605</v>
      </c>
      <c r="M65" s="82">
        <v>1805</v>
      </c>
      <c r="N65" s="82">
        <v>1714</v>
      </c>
      <c r="O65" s="82">
        <v>1602</v>
      </c>
      <c r="P65" s="82">
        <v>1485</v>
      </c>
      <c r="Q65" s="82">
        <v>1486</v>
      </c>
      <c r="R65" s="82">
        <v>1512</v>
      </c>
      <c r="S65" s="82">
        <v>1313</v>
      </c>
      <c r="T65" s="82">
        <v>1276</v>
      </c>
      <c r="U65" s="163">
        <v>734</v>
      </c>
      <c r="V65" s="82">
        <v>1063</v>
      </c>
      <c r="W65" s="82">
        <f>+W63+W64</f>
        <v>1057</v>
      </c>
      <c r="X65" s="203"/>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row>
    <row r="66" spans="1:116" ht="22.5" customHeight="1">
      <c r="A66"/>
      <c r="B66" s="252"/>
      <c r="C66" s="244" t="s">
        <v>467</v>
      </c>
      <c r="D66" s="244"/>
      <c r="E66" s="244"/>
      <c r="F66" s="77" t="s">
        <v>59</v>
      </c>
      <c r="G66" s="163"/>
      <c r="H66" s="163"/>
      <c r="I66" s="205">
        <v>50.962343096234299</v>
      </c>
      <c r="J66" s="205">
        <v>51.733703190013898</v>
      </c>
      <c r="K66" s="205">
        <v>52.223690004403302</v>
      </c>
      <c r="L66" s="205">
        <v>54.204753199268701</v>
      </c>
      <c r="M66" s="205">
        <v>53.5063928709802</v>
      </c>
      <c r="N66" s="205">
        <v>56.5161290322581</v>
      </c>
      <c r="O66" s="205">
        <v>52.409129332206199</v>
      </c>
      <c r="P66" s="205">
        <v>53.3396494552345</v>
      </c>
      <c r="Q66" s="163">
        <v>54.61</v>
      </c>
      <c r="R66" s="163">
        <v>55.8</v>
      </c>
      <c r="S66" s="171">
        <v>56.509539842873181</v>
      </c>
      <c r="T66" s="171">
        <v>57.142857142857139</v>
      </c>
      <c r="U66" s="171">
        <v>58.358974358974358</v>
      </c>
      <c r="V66" s="176">
        <v>66.196078431372555</v>
      </c>
      <c r="W66" s="176">
        <f>+W63/W60*100</f>
        <v>59.796067006554985</v>
      </c>
      <c r="X66" s="203"/>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row>
    <row r="67" spans="1:116" ht="22.5" customHeight="1">
      <c r="A67"/>
      <c r="B67" s="252"/>
      <c r="C67" s="244"/>
      <c r="D67" s="244"/>
      <c r="E67" s="244"/>
      <c r="F67" s="77" t="s">
        <v>60</v>
      </c>
      <c r="G67" s="163"/>
      <c r="H67" s="163"/>
      <c r="I67" s="205">
        <v>56.956521739130402</v>
      </c>
      <c r="J67" s="205">
        <v>55.820476858345003</v>
      </c>
      <c r="K67" s="205">
        <v>55.006675567423201</v>
      </c>
      <c r="L67" s="205">
        <v>56.091030789826</v>
      </c>
      <c r="M67" s="205">
        <v>60.227272727272698</v>
      </c>
      <c r="N67" s="205">
        <v>58.565153733528597</v>
      </c>
      <c r="O67" s="205">
        <v>56.918238993710702</v>
      </c>
      <c r="P67" s="205">
        <v>58.2792207792208</v>
      </c>
      <c r="Q67" s="163">
        <v>58.74</v>
      </c>
      <c r="R67" s="163">
        <v>55.78</v>
      </c>
      <c r="S67" s="171">
        <v>59.073359073359079</v>
      </c>
      <c r="T67" s="171">
        <v>58.295964125560538</v>
      </c>
      <c r="U67" s="171">
        <v>66.532258064516128</v>
      </c>
      <c r="V67" s="176">
        <v>66.768292682926827</v>
      </c>
      <c r="W67" s="176">
        <f>+W64/W61*100</f>
        <v>62.599469496021221</v>
      </c>
      <c r="X67" s="203"/>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row>
    <row r="68" spans="1:116" ht="22.5" customHeight="1" thickBot="1">
      <c r="A68"/>
      <c r="B68" s="253"/>
      <c r="C68" s="247"/>
      <c r="D68" s="247"/>
      <c r="E68" s="247"/>
      <c r="F68" s="84" t="s">
        <v>12</v>
      </c>
      <c r="G68" s="155"/>
      <c r="H68" s="155"/>
      <c r="I68" s="206">
        <v>52.596618357487898</v>
      </c>
      <c r="J68" s="206">
        <v>52.746870653685697</v>
      </c>
      <c r="K68" s="206">
        <v>52.9139072847682</v>
      </c>
      <c r="L68" s="206">
        <v>54.684838160136302</v>
      </c>
      <c r="M68" s="206">
        <v>54.946727549467298</v>
      </c>
      <c r="N68" s="206">
        <v>56.981382978723403</v>
      </c>
      <c r="O68" s="206">
        <v>53.364423717521603</v>
      </c>
      <c r="P68" s="206">
        <v>54.4554455445545</v>
      </c>
      <c r="Q68" s="155">
        <v>55.59</v>
      </c>
      <c r="R68" s="155">
        <v>55.79</v>
      </c>
      <c r="S68" s="173">
        <v>57.086956521739133</v>
      </c>
      <c r="T68" s="173">
        <v>57.374100719424462</v>
      </c>
      <c r="U68" s="173">
        <v>60.016353229762878</v>
      </c>
      <c r="V68" s="177">
        <v>66.313162819713028</v>
      </c>
      <c r="W68" s="176">
        <f t="shared" ref="W68" si="0">+W65/W62*100</f>
        <v>60.4</v>
      </c>
      <c r="X68" s="204"/>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row>
    <row r="69" spans="1:116" ht="57.75" customHeight="1">
      <c r="A69"/>
      <c r="B69" s="251" t="s">
        <v>481</v>
      </c>
      <c r="C69" s="116" t="s">
        <v>196</v>
      </c>
      <c r="D69" s="246" t="s">
        <v>21</v>
      </c>
      <c r="E69" s="246" t="s">
        <v>178</v>
      </c>
      <c r="F69" s="113" t="s">
        <v>60</v>
      </c>
      <c r="G69" s="191"/>
      <c r="H69" s="161"/>
      <c r="I69" s="161"/>
      <c r="J69" s="161"/>
      <c r="K69" s="161"/>
      <c r="L69" s="267"/>
      <c r="M69" s="267"/>
      <c r="N69" s="267"/>
      <c r="O69" s="267"/>
      <c r="P69" s="117"/>
      <c r="Q69" s="117">
        <v>1.6957340000000001</v>
      </c>
      <c r="R69" s="117">
        <v>1.7430239999999999</v>
      </c>
      <c r="S69" s="117">
        <v>1.76318</v>
      </c>
      <c r="T69" s="117">
        <v>1.8704019999999999</v>
      </c>
      <c r="U69" s="117">
        <v>1.2532829999999999</v>
      </c>
      <c r="V69" s="117">
        <v>1.902452</v>
      </c>
      <c r="W69" s="117">
        <v>1.824122</v>
      </c>
      <c r="X69" s="20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row>
    <row r="70" spans="1:116" ht="57.75" customHeight="1">
      <c r="A70"/>
      <c r="B70" s="252"/>
      <c r="C70" s="79" t="s">
        <v>197</v>
      </c>
      <c r="D70" s="244"/>
      <c r="E70" s="244"/>
      <c r="F70" s="77" t="s">
        <v>60</v>
      </c>
      <c r="G70" s="193"/>
      <c r="H70" s="163"/>
      <c r="I70" s="163"/>
      <c r="J70" s="163"/>
      <c r="K70" s="163"/>
      <c r="L70" s="269"/>
      <c r="M70" s="269"/>
      <c r="N70" s="269"/>
      <c r="O70" s="269"/>
      <c r="P70" s="72"/>
      <c r="Q70" s="72">
        <v>1.076964</v>
      </c>
      <c r="R70" s="72">
        <v>1.1003989999999999</v>
      </c>
      <c r="S70" s="72">
        <v>1.103599</v>
      </c>
      <c r="T70" s="72">
        <v>1.133972</v>
      </c>
      <c r="U70" s="72">
        <v>0.74164799999999997</v>
      </c>
      <c r="V70" s="72">
        <v>1.173136</v>
      </c>
      <c r="W70" s="72">
        <v>1.048513</v>
      </c>
      <c r="X70" s="203"/>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row>
    <row r="71" spans="1:116" ht="75.75" customHeight="1">
      <c r="A71"/>
      <c r="B71" s="252"/>
      <c r="C71" s="79" t="s">
        <v>198</v>
      </c>
      <c r="D71" s="244"/>
      <c r="E71" s="244"/>
      <c r="F71" s="77" t="s">
        <v>60</v>
      </c>
      <c r="G71" s="193"/>
      <c r="H71" s="163"/>
      <c r="I71" s="163"/>
      <c r="J71" s="163"/>
      <c r="K71" s="163"/>
      <c r="L71" s="271"/>
      <c r="M71" s="271"/>
      <c r="N71" s="271"/>
      <c r="O71" s="271"/>
      <c r="P71" s="72"/>
      <c r="Q71" s="72">
        <v>63.510196764351015</v>
      </c>
      <c r="R71" s="72">
        <v>63.131603466159959</v>
      </c>
      <c r="S71" s="72">
        <v>62.591397361585322</v>
      </c>
      <c r="T71" s="72">
        <v>60.627180680944527</v>
      </c>
      <c r="U71" s="72">
        <v>59.176419052999208</v>
      </c>
      <c r="V71" s="72">
        <v>61.664420442670803</v>
      </c>
      <c r="W71" s="72">
        <f>+W70/W69*100</f>
        <v>57.480420717473947</v>
      </c>
      <c r="X71" s="203"/>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row>
    <row r="72" spans="1:116" ht="57.75" customHeight="1">
      <c r="A72"/>
      <c r="B72" s="252"/>
      <c r="C72" s="79" t="s">
        <v>196</v>
      </c>
      <c r="D72" s="244"/>
      <c r="E72" s="244" t="s">
        <v>179</v>
      </c>
      <c r="F72" s="77" t="s">
        <v>60</v>
      </c>
      <c r="G72" s="193"/>
      <c r="H72" s="163"/>
      <c r="I72" s="163"/>
      <c r="J72" s="163"/>
      <c r="K72" s="163"/>
      <c r="L72" s="269"/>
      <c r="M72" s="269"/>
      <c r="N72" s="269"/>
      <c r="O72" s="269"/>
      <c r="P72" s="72"/>
      <c r="Q72" s="72">
        <v>0.75407599999999997</v>
      </c>
      <c r="R72" s="72">
        <v>0.77007499999999995</v>
      </c>
      <c r="S72" s="72">
        <v>0.79051700000000003</v>
      </c>
      <c r="T72" s="72">
        <v>0.80542999999999998</v>
      </c>
      <c r="U72" s="72">
        <v>0.71314</v>
      </c>
      <c r="V72" s="72">
        <v>0.84608799999999995</v>
      </c>
      <c r="W72" s="72">
        <v>0.81114200000000003</v>
      </c>
      <c r="X72" s="203"/>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row>
    <row r="73" spans="1:116" ht="57.75" customHeight="1">
      <c r="A73"/>
      <c r="B73" s="252"/>
      <c r="C73" s="79" t="s">
        <v>197</v>
      </c>
      <c r="D73" s="244"/>
      <c r="E73" s="244"/>
      <c r="F73" s="77" t="s">
        <v>60</v>
      </c>
      <c r="G73" s="193"/>
      <c r="H73" s="163"/>
      <c r="I73" s="163"/>
      <c r="J73" s="163"/>
      <c r="K73" s="163"/>
      <c r="L73" s="269"/>
      <c r="M73" s="269"/>
      <c r="N73" s="269"/>
      <c r="O73" s="269"/>
      <c r="P73" s="72"/>
      <c r="Q73" s="72">
        <v>0.39494400000000002</v>
      </c>
      <c r="R73" s="72">
        <v>0.40698200000000001</v>
      </c>
      <c r="S73" s="72">
        <v>0.41614299999999999</v>
      </c>
      <c r="T73" s="72">
        <v>0.42828300000000002</v>
      </c>
      <c r="U73" s="72">
        <v>0.31607000000000002</v>
      </c>
      <c r="V73" s="72">
        <v>0.40877599999999997</v>
      </c>
      <c r="W73" s="72">
        <v>0.40676800000000002</v>
      </c>
      <c r="X73" s="203"/>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row>
    <row r="74" spans="1:116" ht="72" customHeight="1">
      <c r="A74"/>
      <c r="B74" s="252"/>
      <c r="C74" s="79" t="s">
        <v>198</v>
      </c>
      <c r="D74" s="244"/>
      <c r="E74" s="244"/>
      <c r="F74" s="77" t="s">
        <v>60</v>
      </c>
      <c r="G74" s="193"/>
      <c r="H74" s="163"/>
      <c r="I74" s="163"/>
      <c r="J74" s="163"/>
      <c r="K74" s="163"/>
      <c r="L74" s="271"/>
      <c r="M74" s="271"/>
      <c r="N74" s="271"/>
      <c r="O74" s="271"/>
      <c r="P74" s="72"/>
      <c r="Q74" s="72">
        <v>52.374561715264775</v>
      </c>
      <c r="R74" s="72">
        <v>52.849657500892775</v>
      </c>
      <c r="S74" s="72">
        <v>52.641878669275918</v>
      </c>
      <c r="T74" s="72">
        <v>53.174453397564037</v>
      </c>
      <c r="U74" s="72">
        <v>44.320890708696744</v>
      </c>
      <c r="V74" s="72">
        <v>48.313650589536799</v>
      </c>
      <c r="W74" s="72">
        <f>+W73/W72*100</f>
        <v>50.147569722687265</v>
      </c>
      <c r="X74" s="203"/>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row>
    <row r="75" spans="1:116" ht="57.75" customHeight="1">
      <c r="A75"/>
      <c r="B75" s="252"/>
      <c r="C75" s="79" t="s">
        <v>196</v>
      </c>
      <c r="D75" s="244"/>
      <c r="E75" s="244" t="s">
        <v>180</v>
      </c>
      <c r="F75" s="77" t="s">
        <v>60</v>
      </c>
      <c r="G75" s="193"/>
      <c r="H75" s="163"/>
      <c r="I75" s="163"/>
      <c r="J75" s="163"/>
      <c r="K75" s="163"/>
      <c r="L75" s="269"/>
      <c r="M75" s="269"/>
      <c r="N75" s="269"/>
      <c r="O75" s="269"/>
      <c r="P75" s="72"/>
      <c r="Q75" s="72">
        <v>0.692083</v>
      </c>
      <c r="R75" s="72">
        <v>0.82730800000000004</v>
      </c>
      <c r="S75" s="72">
        <v>0.81128199999999995</v>
      </c>
      <c r="T75" s="72">
        <v>0.90680300000000003</v>
      </c>
      <c r="U75" s="72">
        <v>0.62686500000000001</v>
      </c>
      <c r="V75" s="72">
        <v>0.82122300000000004</v>
      </c>
      <c r="W75" s="72">
        <v>1.0026980000000001</v>
      </c>
      <c r="X75" s="203"/>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row>
    <row r="76" spans="1:116" ht="57.75" customHeight="1">
      <c r="A76"/>
      <c r="B76" s="252"/>
      <c r="C76" s="79" t="s">
        <v>197</v>
      </c>
      <c r="D76" s="244"/>
      <c r="E76" s="244"/>
      <c r="F76" s="77" t="s">
        <v>60</v>
      </c>
      <c r="G76" s="193"/>
      <c r="H76" s="163"/>
      <c r="I76" s="163"/>
      <c r="J76" s="163"/>
      <c r="K76" s="163"/>
      <c r="L76" s="269"/>
      <c r="M76" s="269"/>
      <c r="N76" s="269"/>
      <c r="O76" s="269"/>
      <c r="P76" s="72"/>
      <c r="Q76" s="72">
        <v>0.28790100000000002</v>
      </c>
      <c r="R76" s="72">
        <v>0.338758</v>
      </c>
      <c r="S76" s="72">
        <v>0.30554100000000001</v>
      </c>
      <c r="T76" s="72">
        <v>0.362896</v>
      </c>
      <c r="U76" s="72">
        <v>0.177424</v>
      </c>
      <c r="V76" s="72">
        <v>0.33297900000000002</v>
      </c>
      <c r="W76" s="72">
        <v>0.36041200000000001</v>
      </c>
      <c r="X76" s="203"/>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row>
    <row r="77" spans="1:116" ht="78.75" customHeight="1">
      <c r="A77"/>
      <c r="B77" s="252"/>
      <c r="C77" s="79" t="s">
        <v>198</v>
      </c>
      <c r="D77" s="244"/>
      <c r="E77" s="244"/>
      <c r="F77" s="77" t="s">
        <v>60</v>
      </c>
      <c r="G77" s="193"/>
      <c r="H77" s="163"/>
      <c r="I77" s="163"/>
      <c r="J77" s="163"/>
      <c r="K77" s="163"/>
      <c r="L77" s="271"/>
      <c r="M77" s="271"/>
      <c r="N77" s="271"/>
      <c r="O77" s="271"/>
      <c r="P77" s="72"/>
      <c r="Q77" s="72">
        <v>41.599201251872969</v>
      </c>
      <c r="R77" s="72">
        <v>40.94702335768541</v>
      </c>
      <c r="S77" s="72">
        <v>37.661503644848523</v>
      </c>
      <c r="T77" s="72">
        <v>40.019276513200772</v>
      </c>
      <c r="U77" s="72">
        <v>28.30338270600528</v>
      </c>
      <c r="V77" s="72">
        <v>40.546721170741698</v>
      </c>
      <c r="W77" s="72">
        <f>+W76/W75*100</f>
        <v>35.944222487728105</v>
      </c>
      <c r="X77" s="203"/>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row>
    <row r="78" spans="1:116" ht="57.75" customHeight="1">
      <c r="A78"/>
      <c r="B78" s="252"/>
      <c r="C78" s="79" t="s">
        <v>196</v>
      </c>
      <c r="D78" s="244"/>
      <c r="E78" s="244" t="s">
        <v>3</v>
      </c>
      <c r="F78" s="77" t="s">
        <v>60</v>
      </c>
      <c r="G78" s="193"/>
      <c r="H78" s="163"/>
      <c r="I78" s="163"/>
      <c r="J78" s="163"/>
      <c r="K78" s="163"/>
      <c r="L78" s="269"/>
      <c r="M78" s="269"/>
      <c r="N78" s="269"/>
      <c r="O78" s="269"/>
      <c r="P78" s="72">
        <v>3.2</v>
      </c>
      <c r="Q78" s="72">
        <v>3.1418930000000005</v>
      </c>
      <c r="R78" s="72">
        <v>3.3404069999999999</v>
      </c>
      <c r="S78" s="72">
        <v>3.3649789999999999</v>
      </c>
      <c r="T78" s="72">
        <v>3.5826349999999998</v>
      </c>
      <c r="U78" s="72">
        <v>2.5932879999999998</v>
      </c>
      <c r="V78" s="72">
        <v>3.569763</v>
      </c>
      <c r="W78" s="72">
        <f>+W69+W72+W75</f>
        <v>3.6379620000000004</v>
      </c>
      <c r="X78" s="203"/>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row>
    <row r="79" spans="1:116" ht="57.75" customHeight="1">
      <c r="A79"/>
      <c r="B79" s="252"/>
      <c r="C79" s="79" t="s">
        <v>197</v>
      </c>
      <c r="D79" s="244"/>
      <c r="E79" s="244"/>
      <c r="F79" s="77" t="s">
        <v>60</v>
      </c>
      <c r="G79" s="193"/>
      <c r="H79" s="163"/>
      <c r="I79" s="163"/>
      <c r="J79" s="163"/>
      <c r="K79" s="163"/>
      <c r="L79" s="269"/>
      <c r="M79" s="269"/>
      <c r="N79" s="269"/>
      <c r="O79" s="269"/>
      <c r="P79" s="72">
        <v>1.7</v>
      </c>
      <c r="Q79" s="72">
        <v>1.759809</v>
      </c>
      <c r="R79" s="72">
        <v>1.846139</v>
      </c>
      <c r="S79" s="72">
        <v>1.825283</v>
      </c>
      <c r="T79" s="72">
        <v>1.9251510000000001</v>
      </c>
      <c r="U79" s="72">
        <v>1.235142</v>
      </c>
      <c r="V79" s="72">
        <v>1.9148909999999999</v>
      </c>
      <c r="W79" s="72">
        <f>+W70+W73+W76</f>
        <v>1.815693</v>
      </c>
      <c r="X79" s="203"/>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row>
    <row r="80" spans="1:116" ht="57.75" customHeight="1" thickBot="1">
      <c r="A80"/>
      <c r="B80" s="253"/>
      <c r="C80" s="118" t="s">
        <v>198</v>
      </c>
      <c r="D80" s="247"/>
      <c r="E80" s="247"/>
      <c r="F80" s="84" t="s">
        <v>60</v>
      </c>
      <c r="G80" s="195"/>
      <c r="H80" s="155"/>
      <c r="I80" s="155"/>
      <c r="J80" s="155"/>
      <c r="K80" s="155"/>
      <c r="L80" s="270"/>
      <c r="M80" s="270"/>
      <c r="N80" s="270"/>
      <c r="O80" s="270"/>
      <c r="P80" s="119">
        <v>55</v>
      </c>
      <c r="Q80" s="119">
        <v>56.011105406835938</v>
      </c>
      <c r="R80" s="119">
        <v>55.266888136685147</v>
      </c>
      <c r="S80" s="119">
        <v>54.243518310218285</v>
      </c>
      <c r="T80" s="119">
        <v>53.735616382913697</v>
      </c>
      <c r="U80" s="119">
        <v>47.628416126554399</v>
      </c>
      <c r="V80" s="119">
        <v>53.641964466548622</v>
      </c>
      <c r="W80" s="72">
        <f>+W79/W78*100</f>
        <v>49.909619726649147</v>
      </c>
      <c r="X80" s="120"/>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row>
    <row r="81" spans="1:116" ht="81.75" customHeight="1">
      <c r="A81"/>
      <c r="B81" s="251" t="s">
        <v>28</v>
      </c>
      <c r="C81" s="116" t="s">
        <v>197</v>
      </c>
      <c r="D81" s="246" t="s">
        <v>21</v>
      </c>
      <c r="E81" s="246" t="s">
        <v>3</v>
      </c>
      <c r="F81" s="113" t="s">
        <v>60</v>
      </c>
      <c r="G81" s="191"/>
      <c r="H81" s="161"/>
      <c r="I81" s="161"/>
      <c r="J81" s="267">
        <v>4.5238019999999999</v>
      </c>
      <c r="K81" s="267"/>
      <c r="L81" s="267"/>
      <c r="M81" s="267">
        <v>4.3295719999999998</v>
      </c>
      <c r="N81" s="267"/>
      <c r="O81" s="267"/>
      <c r="P81" s="117">
        <v>1.71715</v>
      </c>
      <c r="Q81" s="117">
        <v>1.734224</v>
      </c>
      <c r="R81" s="117">
        <v>1.7</v>
      </c>
      <c r="S81" s="117">
        <v>1.6</v>
      </c>
      <c r="T81" s="117">
        <v>1.496</v>
      </c>
      <c r="U81" s="117">
        <v>0.86555099999999996</v>
      </c>
      <c r="V81" s="117">
        <v>1.2937879999999999</v>
      </c>
      <c r="W81" s="117">
        <v>1.4546209999999999</v>
      </c>
      <c r="X81" s="20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row>
    <row r="82" spans="1:116" ht="81.75" customHeight="1" thickBot="1">
      <c r="A82"/>
      <c r="B82" s="253"/>
      <c r="C82" s="118" t="s">
        <v>199</v>
      </c>
      <c r="D82" s="247"/>
      <c r="E82" s="247"/>
      <c r="F82" s="84" t="s">
        <v>60</v>
      </c>
      <c r="G82" s="195"/>
      <c r="H82" s="155"/>
      <c r="I82" s="155"/>
      <c r="J82" s="268">
        <v>40.1</v>
      </c>
      <c r="K82" s="268"/>
      <c r="L82" s="268"/>
      <c r="M82" s="268">
        <v>40.9</v>
      </c>
      <c r="N82" s="268"/>
      <c r="O82" s="268"/>
      <c r="P82" s="155">
        <v>41.5</v>
      </c>
      <c r="Q82" s="155">
        <v>40.5</v>
      </c>
      <c r="R82" s="119">
        <v>39.9</v>
      </c>
      <c r="S82" s="119">
        <v>41.7</v>
      </c>
      <c r="T82" s="119">
        <v>40.700000000000003</v>
      </c>
      <c r="U82" s="119">
        <v>34.200000000000003</v>
      </c>
      <c r="V82" s="119">
        <v>39.200000000000003</v>
      </c>
      <c r="W82" s="119">
        <v>40.299999999999997</v>
      </c>
      <c r="X82" s="204"/>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row>
    <row r="83" spans="1:116" ht="80.25" customHeight="1">
      <c r="A83"/>
      <c r="B83" s="251" t="s">
        <v>482</v>
      </c>
      <c r="C83" s="116" t="s">
        <v>200</v>
      </c>
      <c r="D83" s="246" t="s">
        <v>21</v>
      </c>
      <c r="E83" s="246" t="s">
        <v>3</v>
      </c>
      <c r="F83" s="114" t="s">
        <v>12</v>
      </c>
      <c r="G83" s="161"/>
      <c r="H83" s="161"/>
      <c r="I83" s="161"/>
      <c r="J83" s="272">
        <v>6.3153110000000003</v>
      </c>
      <c r="K83" s="272"/>
      <c r="L83" s="272">
        <v>7.7685019999999998</v>
      </c>
      <c r="M83" s="272"/>
      <c r="N83" s="272">
        <v>9.2134129999999992</v>
      </c>
      <c r="O83" s="272"/>
      <c r="P83" s="121">
        <v>5.3</v>
      </c>
      <c r="Q83" s="121">
        <v>5.9</v>
      </c>
      <c r="R83" s="121">
        <v>6.2491279999999998</v>
      </c>
      <c r="S83" s="117">
        <v>5.9391819999999997</v>
      </c>
      <c r="T83" s="121">
        <v>5.9210320000000003</v>
      </c>
      <c r="U83" s="121">
        <v>4.1597650000000002</v>
      </c>
      <c r="V83" s="121">
        <v>6.4161619999999999</v>
      </c>
      <c r="W83" s="121">
        <v>7.0644179999999999</v>
      </c>
      <c r="X83" s="20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row>
    <row r="84" spans="1:116" ht="80.25" customHeight="1">
      <c r="A84"/>
      <c r="B84" s="252"/>
      <c r="C84" s="79" t="s">
        <v>201</v>
      </c>
      <c r="D84" s="244"/>
      <c r="E84" s="244"/>
      <c r="F84" s="78" t="s">
        <v>12</v>
      </c>
      <c r="G84" s="163"/>
      <c r="H84" s="163"/>
      <c r="I84" s="163"/>
      <c r="J84" s="273">
        <v>2.9716670000000001</v>
      </c>
      <c r="K84" s="273"/>
      <c r="L84" s="273">
        <v>3.5012789999999998</v>
      </c>
      <c r="M84" s="273"/>
      <c r="N84" s="273">
        <v>4.1957149999999999</v>
      </c>
      <c r="O84" s="273"/>
      <c r="P84" s="57">
        <v>2.2999999999999998</v>
      </c>
      <c r="Q84" s="57">
        <v>2.4</v>
      </c>
      <c r="R84" s="57">
        <v>2.527075</v>
      </c>
      <c r="S84" s="72">
        <v>2.5704370000000001</v>
      </c>
      <c r="T84" s="57">
        <v>2.6198709999999998</v>
      </c>
      <c r="U84" s="57">
        <v>1.487636</v>
      </c>
      <c r="V84" s="57">
        <v>2.607329</v>
      </c>
      <c r="W84" s="57">
        <v>2.5352139999999999</v>
      </c>
      <c r="X84" s="203"/>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row>
    <row r="85" spans="1:116" ht="103.5" customHeight="1" thickBot="1">
      <c r="A85"/>
      <c r="B85" s="253"/>
      <c r="C85" s="118" t="s">
        <v>202</v>
      </c>
      <c r="D85" s="247"/>
      <c r="E85" s="247"/>
      <c r="F85" s="115" t="s">
        <v>12</v>
      </c>
      <c r="G85" s="155"/>
      <c r="H85" s="155"/>
      <c r="I85" s="155"/>
      <c r="J85" s="274">
        <v>47</v>
      </c>
      <c r="K85" s="274"/>
      <c r="L85" s="274">
        <v>45</v>
      </c>
      <c r="M85" s="274"/>
      <c r="N85" s="274">
        <v>45</v>
      </c>
      <c r="O85" s="274"/>
      <c r="P85" s="122">
        <v>43</v>
      </c>
      <c r="Q85" s="122">
        <v>40</v>
      </c>
      <c r="R85" s="122">
        <v>41</v>
      </c>
      <c r="S85" s="119">
        <v>42.7</v>
      </c>
      <c r="T85" s="122">
        <v>40.5</v>
      </c>
      <c r="U85" s="122">
        <v>34.1</v>
      </c>
      <c r="V85" s="122">
        <v>38.700000000000003</v>
      </c>
      <c r="W85" s="122">
        <v>34.1</v>
      </c>
      <c r="X85" s="207"/>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row>
    <row r="86" spans="1:116" ht="18.75" customHeight="1">
      <c r="A86"/>
      <c r="B86" s="251" t="s">
        <v>219</v>
      </c>
      <c r="C86" s="246" t="s">
        <v>306</v>
      </c>
      <c r="D86" s="246" t="s">
        <v>21</v>
      </c>
      <c r="E86" s="248" t="s">
        <v>3</v>
      </c>
      <c r="F86" s="113" t="s">
        <v>59</v>
      </c>
      <c r="G86" s="121"/>
      <c r="H86" s="121"/>
      <c r="I86" s="121"/>
      <c r="J86" s="121"/>
      <c r="K86" s="121"/>
      <c r="L86" s="121"/>
      <c r="M86" s="121"/>
      <c r="N86" s="121"/>
      <c r="O86" s="121"/>
      <c r="P86" s="121">
        <v>3.7480728248623389</v>
      </c>
      <c r="Q86" s="121">
        <v>3.9923670061424201</v>
      </c>
      <c r="R86" s="121">
        <v>4.4313321866391302</v>
      </c>
      <c r="S86" s="121">
        <v>4.2262546406045001</v>
      </c>
      <c r="T86" s="121">
        <v>4.3236146877118502</v>
      </c>
      <c r="U86" s="121">
        <v>3.6452096162965599</v>
      </c>
      <c r="V86" s="121">
        <v>4.4541781954752704</v>
      </c>
      <c r="W86" s="121">
        <v>4.1339493120211497</v>
      </c>
      <c r="X86" s="20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row>
    <row r="87" spans="1:116" ht="18.75" customHeight="1">
      <c r="A87"/>
      <c r="B87" s="252"/>
      <c r="C87" s="244"/>
      <c r="D87" s="244"/>
      <c r="E87" s="249"/>
      <c r="F87" s="77" t="s">
        <v>60</v>
      </c>
      <c r="G87" s="57"/>
      <c r="H87" s="57"/>
      <c r="I87" s="57"/>
      <c r="J87" s="57"/>
      <c r="K87" s="57"/>
      <c r="L87" s="57"/>
      <c r="M87" s="57"/>
      <c r="N87" s="57"/>
      <c r="O87" s="57"/>
      <c r="P87" s="57">
        <v>1.1597470199916364</v>
      </c>
      <c r="Q87" s="57">
        <v>1.2304751752112999</v>
      </c>
      <c r="R87" s="57">
        <v>1.2769000924268901</v>
      </c>
      <c r="S87" s="57">
        <v>1.2175539112196401</v>
      </c>
      <c r="T87" s="57">
        <v>1.26196782747797</v>
      </c>
      <c r="U87" s="57">
        <v>1.0712606706654799</v>
      </c>
      <c r="V87" s="57">
        <v>1.2258991603081699</v>
      </c>
      <c r="W87" s="57">
        <v>1.16266337005799</v>
      </c>
      <c r="X87" s="203"/>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row>
    <row r="88" spans="1:116" ht="18.75" customHeight="1">
      <c r="A88"/>
      <c r="B88" s="252"/>
      <c r="C88" s="244"/>
      <c r="D88" s="244"/>
      <c r="E88" s="249"/>
      <c r="F88" s="77" t="s">
        <v>12</v>
      </c>
      <c r="G88" s="57"/>
      <c r="H88" s="57"/>
      <c r="I88" s="57"/>
      <c r="J88" s="57"/>
      <c r="K88" s="57"/>
      <c r="L88" s="57"/>
      <c r="M88" s="57"/>
      <c r="N88" s="57"/>
      <c r="O88" s="57"/>
      <c r="P88" s="57">
        <v>2.3998946507784069</v>
      </c>
      <c r="Q88" s="57">
        <v>2.5569769358008401</v>
      </c>
      <c r="R88" s="57">
        <v>2.7919526099921601</v>
      </c>
      <c r="S88" s="57">
        <v>2.66261263447403</v>
      </c>
      <c r="T88" s="57">
        <v>2.7324562212538201</v>
      </c>
      <c r="U88" s="57">
        <v>2.3126137817994699</v>
      </c>
      <c r="V88" s="57">
        <v>2.7824844071038299</v>
      </c>
      <c r="W88" s="57">
        <v>2.59983621091405</v>
      </c>
      <c r="X88" s="203"/>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row>
    <row r="89" spans="1:116" ht="18.75" customHeight="1">
      <c r="A89"/>
      <c r="B89" s="252"/>
      <c r="C89" s="244" t="s">
        <v>307</v>
      </c>
      <c r="D89" s="244"/>
      <c r="E89" s="249"/>
      <c r="F89" s="77" t="s">
        <v>59</v>
      </c>
      <c r="G89" s="57"/>
      <c r="H89" s="57"/>
      <c r="I89" s="57"/>
      <c r="J89" s="57"/>
      <c r="K89" s="57"/>
      <c r="L89" s="57"/>
      <c r="M89" s="57"/>
      <c r="N89" s="57"/>
      <c r="O89" s="57"/>
      <c r="P89" s="57">
        <v>5.6989543626005092</v>
      </c>
      <c r="Q89" s="57">
        <v>6.6050922109733499</v>
      </c>
      <c r="R89" s="57">
        <v>7.1342128135682303</v>
      </c>
      <c r="S89" s="57">
        <v>7.9860096512393302</v>
      </c>
      <c r="T89" s="57">
        <v>8.3986505317453606</v>
      </c>
      <c r="U89" s="57">
        <v>7.19036586535218</v>
      </c>
      <c r="V89" s="57">
        <v>7.6209094875893797</v>
      </c>
      <c r="W89" s="57">
        <v>7.7891055665662501</v>
      </c>
      <c r="X89" s="203"/>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c r="DI89" s="62"/>
      <c r="DJ89" s="62"/>
      <c r="DK89" s="62"/>
      <c r="DL89" s="62"/>
    </row>
    <row r="90" spans="1:116" ht="18.75" customHeight="1">
      <c r="A90"/>
      <c r="B90" s="252"/>
      <c r="C90" s="244"/>
      <c r="D90" s="244"/>
      <c r="E90" s="249"/>
      <c r="F90" s="77" t="s">
        <v>60</v>
      </c>
      <c r="G90" s="57"/>
      <c r="H90" s="57"/>
      <c r="I90" s="57"/>
      <c r="J90" s="57"/>
      <c r="K90" s="57"/>
      <c r="L90" s="57"/>
      <c r="M90" s="57"/>
      <c r="N90" s="57"/>
      <c r="O90" s="57"/>
      <c r="P90" s="57">
        <v>9.2484410066226079</v>
      </c>
      <c r="Q90" s="57">
        <v>10.4358260962183</v>
      </c>
      <c r="R90" s="57">
        <v>11.279986093849701</v>
      </c>
      <c r="S90" s="57">
        <v>12.7299473082487</v>
      </c>
      <c r="T90" s="57">
        <v>13.698630136986299</v>
      </c>
      <c r="U90" s="57">
        <v>11.8995148360853</v>
      </c>
      <c r="V90" s="57">
        <v>12.9762270618202</v>
      </c>
      <c r="W90" s="57">
        <v>12.926510565881101</v>
      </c>
      <c r="X90" s="203"/>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c r="DI90" s="62"/>
      <c r="DJ90" s="62"/>
      <c r="DK90" s="62"/>
      <c r="DL90" s="62"/>
    </row>
    <row r="91" spans="1:116" ht="18.75" customHeight="1">
      <c r="A91"/>
      <c r="B91" s="252"/>
      <c r="C91" s="244"/>
      <c r="D91" s="244"/>
      <c r="E91" s="249"/>
      <c r="F91" s="77" t="s">
        <v>12</v>
      </c>
      <c r="G91" s="57"/>
      <c r="H91" s="57"/>
      <c r="I91" s="57"/>
      <c r="J91" s="57"/>
      <c r="K91" s="57"/>
      <c r="L91" s="57"/>
      <c r="M91" s="57"/>
      <c r="N91" s="57"/>
      <c r="O91" s="57"/>
      <c r="P91" s="57">
        <v>7.5477712362985505</v>
      </c>
      <c r="Q91" s="57">
        <v>8.5959729976216508</v>
      </c>
      <c r="R91" s="57">
        <v>9.2887990725567597</v>
      </c>
      <c r="S91" s="57">
        <v>10.4514659601759</v>
      </c>
      <c r="T91" s="57">
        <v>11.153085581217301</v>
      </c>
      <c r="U91" s="57">
        <v>9.6284065705016904</v>
      </c>
      <c r="V91" s="57">
        <v>10.394043726010199</v>
      </c>
      <c r="W91" s="57">
        <v>10.4416137630459</v>
      </c>
      <c r="X91" s="203"/>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62"/>
      <c r="CT91" s="62"/>
      <c r="CU91" s="62"/>
      <c r="CV91" s="62"/>
      <c r="CW91" s="62"/>
      <c r="CX91" s="62"/>
      <c r="CY91" s="62"/>
      <c r="CZ91" s="62"/>
      <c r="DA91" s="62"/>
      <c r="DB91" s="62"/>
      <c r="DC91" s="62"/>
      <c r="DD91" s="62"/>
      <c r="DE91" s="62"/>
      <c r="DF91" s="62"/>
      <c r="DG91" s="62"/>
      <c r="DH91" s="62"/>
      <c r="DI91" s="62"/>
      <c r="DJ91" s="62"/>
      <c r="DK91" s="62"/>
      <c r="DL91" s="62"/>
    </row>
    <row r="92" spans="1:116" ht="18.75" customHeight="1">
      <c r="A92"/>
      <c r="B92" s="252"/>
      <c r="C92" s="244" t="s">
        <v>308</v>
      </c>
      <c r="D92" s="244"/>
      <c r="E92" s="249"/>
      <c r="F92" s="77" t="s">
        <v>59</v>
      </c>
      <c r="G92" s="57"/>
      <c r="H92" s="57"/>
      <c r="I92" s="57"/>
      <c r="J92" s="57"/>
      <c r="K92" s="57"/>
      <c r="L92" s="57"/>
      <c r="M92" s="57"/>
      <c r="N92" s="57"/>
      <c r="O92" s="57"/>
      <c r="P92" s="57">
        <v>0</v>
      </c>
      <c r="Q92" s="57">
        <v>0</v>
      </c>
      <c r="R92" s="57">
        <v>6.7248863176445699</v>
      </c>
      <c r="S92" s="57">
        <v>7.2982748503959298</v>
      </c>
      <c r="T92" s="57">
        <v>6.3880619844604301</v>
      </c>
      <c r="U92" s="57">
        <v>5.7957444403406697</v>
      </c>
      <c r="V92" s="57">
        <v>5.7905582052551496</v>
      </c>
      <c r="W92" s="57">
        <v>5.4205774424794999</v>
      </c>
      <c r="X92" s="203"/>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c r="CS92" s="62"/>
      <c r="CT92" s="62"/>
      <c r="CU92" s="62"/>
      <c r="CV92" s="62"/>
      <c r="CW92" s="62"/>
      <c r="CX92" s="62"/>
      <c r="CY92" s="62"/>
      <c r="CZ92" s="62"/>
      <c r="DA92" s="62"/>
      <c r="DB92" s="62"/>
      <c r="DC92" s="62"/>
      <c r="DD92" s="62"/>
      <c r="DE92" s="62"/>
      <c r="DF92" s="62"/>
      <c r="DG92" s="62"/>
      <c r="DH92" s="62"/>
      <c r="DI92" s="62"/>
      <c r="DJ92" s="62"/>
      <c r="DK92" s="62"/>
      <c r="DL92" s="62"/>
    </row>
    <row r="93" spans="1:116" ht="18.75" customHeight="1">
      <c r="A93"/>
      <c r="B93" s="252"/>
      <c r="C93" s="244"/>
      <c r="D93" s="244"/>
      <c r="E93" s="249"/>
      <c r="F93" s="77" t="s">
        <v>60</v>
      </c>
      <c r="G93" s="57"/>
      <c r="H93" s="57"/>
      <c r="I93" s="57"/>
      <c r="J93" s="57"/>
      <c r="K93" s="57"/>
      <c r="L93" s="57"/>
      <c r="M93" s="57"/>
      <c r="N93" s="57"/>
      <c r="O93" s="57"/>
      <c r="P93" s="57">
        <v>0</v>
      </c>
      <c r="Q93" s="57">
        <v>0</v>
      </c>
      <c r="R93" s="57">
        <v>4.66805575018551</v>
      </c>
      <c r="S93" s="57">
        <v>4.63168228428429</v>
      </c>
      <c r="T93" s="57">
        <v>4.8721300378207504</v>
      </c>
      <c r="U93" s="57">
        <v>4.6939934003342998</v>
      </c>
      <c r="V93" s="57">
        <v>4.7229130097870797</v>
      </c>
      <c r="W93" s="57">
        <v>4.3204955182882303</v>
      </c>
      <c r="X93" s="203"/>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c r="DI93" s="62"/>
      <c r="DJ93" s="62"/>
      <c r="DK93" s="62"/>
      <c r="DL93" s="62"/>
    </row>
    <row r="94" spans="1:116" ht="18.75" customHeight="1">
      <c r="A94"/>
      <c r="B94" s="252"/>
      <c r="C94" s="244"/>
      <c r="D94" s="244"/>
      <c r="E94" s="249"/>
      <c r="F94" s="77" t="s">
        <v>12</v>
      </c>
      <c r="G94" s="57"/>
      <c r="H94" s="57"/>
      <c r="I94" s="57"/>
      <c r="J94" s="57"/>
      <c r="K94" s="57"/>
      <c r="L94" s="57"/>
      <c r="M94" s="57"/>
      <c r="N94" s="57"/>
      <c r="O94" s="57"/>
      <c r="P94" s="57">
        <v>0</v>
      </c>
      <c r="Q94" s="57">
        <v>0</v>
      </c>
      <c r="R94" s="57">
        <v>5.6559376371190302</v>
      </c>
      <c r="S94" s="57">
        <v>5.9124287578003702</v>
      </c>
      <c r="T94" s="57">
        <v>5.6002219553573704</v>
      </c>
      <c r="U94" s="57">
        <v>5.2253411893137303</v>
      </c>
      <c r="V94" s="57">
        <v>5.2377014596002001</v>
      </c>
      <c r="W94" s="57">
        <v>4.8525910133181602</v>
      </c>
      <c r="X94" s="203"/>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c r="DI94" s="62"/>
      <c r="DJ94" s="62"/>
      <c r="DK94" s="62"/>
      <c r="DL94" s="62"/>
    </row>
    <row r="95" spans="1:116" ht="18.75" customHeight="1">
      <c r="A95"/>
      <c r="B95" s="252"/>
      <c r="C95" s="244" t="s">
        <v>309</v>
      </c>
      <c r="D95" s="244"/>
      <c r="E95" s="249"/>
      <c r="F95" s="77" t="s">
        <v>59</v>
      </c>
      <c r="G95" s="57"/>
      <c r="H95" s="57"/>
      <c r="I95" s="57"/>
      <c r="J95" s="57"/>
      <c r="K95" s="57"/>
      <c r="L95" s="57"/>
      <c r="M95" s="57"/>
      <c r="N95" s="57"/>
      <c r="O95" s="57"/>
      <c r="P95" s="57">
        <v>5.8530727197621824</v>
      </c>
      <c r="Q95" s="57">
        <v>5.7751481962813003</v>
      </c>
      <c r="R95" s="57">
        <v>6.0243082765444598</v>
      </c>
      <c r="S95" s="57">
        <v>6.3917906671156004</v>
      </c>
      <c r="T95" s="57">
        <v>5.9580205848969099</v>
      </c>
      <c r="U95" s="57">
        <v>4.7498804668547301</v>
      </c>
      <c r="V95" s="57">
        <v>4.4229622482771296</v>
      </c>
      <c r="W95" s="57">
        <v>4.4055525717033603</v>
      </c>
      <c r="X95" s="203"/>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c r="DI95" s="62"/>
      <c r="DJ95" s="62"/>
      <c r="DK95" s="62"/>
      <c r="DL95" s="62"/>
    </row>
    <row r="96" spans="1:116" ht="18.75" customHeight="1">
      <c r="A96"/>
      <c r="B96" s="252"/>
      <c r="C96" s="244"/>
      <c r="D96" s="244"/>
      <c r="E96" s="249"/>
      <c r="F96" s="77" t="s">
        <v>60</v>
      </c>
      <c r="G96" s="57"/>
      <c r="H96" s="57"/>
      <c r="I96" s="57"/>
      <c r="J96" s="57"/>
      <c r="K96" s="57"/>
      <c r="L96" s="57"/>
      <c r="M96" s="57"/>
      <c r="N96" s="57"/>
      <c r="O96" s="57"/>
      <c r="P96" s="57">
        <v>7.3247180209998088</v>
      </c>
      <c r="Q96" s="57">
        <v>7.15762843578635</v>
      </c>
      <c r="R96" s="57">
        <v>7.5855905940514496</v>
      </c>
      <c r="S96" s="57">
        <v>8.2276779868550101</v>
      </c>
      <c r="T96" s="57">
        <v>7.6192839098336202</v>
      </c>
      <c r="U96" s="57">
        <v>5.7663953288165404</v>
      </c>
      <c r="V96" s="57">
        <v>5.0465723843766197</v>
      </c>
      <c r="W96" s="57">
        <v>5.2144971707691896</v>
      </c>
      <c r="X96" s="203"/>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c r="DI96" s="62"/>
      <c r="DJ96" s="62"/>
      <c r="DK96" s="62"/>
      <c r="DL96" s="62"/>
    </row>
    <row r="97" spans="1:116" ht="18.75" customHeight="1">
      <c r="A97"/>
      <c r="B97" s="252"/>
      <c r="C97" s="244"/>
      <c r="D97" s="244"/>
      <c r="E97" s="249"/>
      <c r="F97" s="77" t="s">
        <v>12</v>
      </c>
      <c r="G97" s="57"/>
      <c r="H97" s="57"/>
      <c r="I97" s="57"/>
      <c r="J97" s="57"/>
      <c r="K97" s="57"/>
      <c r="L97" s="57"/>
      <c r="M97" s="57"/>
      <c r="N97" s="57"/>
      <c r="O97" s="57"/>
      <c r="P97" s="57">
        <v>6.6196068521299782</v>
      </c>
      <c r="Q97" s="57">
        <v>6.49364063903566</v>
      </c>
      <c r="R97" s="57">
        <v>6.8357171984221097</v>
      </c>
      <c r="S97" s="57">
        <v>7.3459136556967097</v>
      </c>
      <c r="T97" s="57">
        <v>6.82139030882625</v>
      </c>
      <c r="U97" s="57">
        <v>5.2761548799715596</v>
      </c>
      <c r="V97" s="57">
        <v>4.7458851367656196</v>
      </c>
      <c r="W97" s="57">
        <v>4.8232210599393897</v>
      </c>
      <c r="X97" s="203"/>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c r="DI97" s="62"/>
      <c r="DJ97" s="62"/>
      <c r="DK97" s="62"/>
      <c r="DL97" s="62"/>
    </row>
    <row r="98" spans="1:116" ht="18.75" customHeight="1">
      <c r="A98"/>
      <c r="B98" s="252"/>
      <c r="C98" s="244" t="s">
        <v>310</v>
      </c>
      <c r="D98" s="244"/>
      <c r="E98" s="249"/>
      <c r="F98" s="77" t="s">
        <v>59</v>
      </c>
      <c r="G98" s="57"/>
      <c r="H98" s="57"/>
      <c r="I98" s="57"/>
      <c r="J98" s="57"/>
      <c r="K98" s="57"/>
      <c r="L98" s="57"/>
      <c r="M98" s="57"/>
      <c r="N98" s="57"/>
      <c r="O98" s="57"/>
      <c r="P98" s="57">
        <v>26.587129036579178</v>
      </c>
      <c r="Q98" s="57">
        <v>28.024622807260101</v>
      </c>
      <c r="R98" s="57">
        <v>29.220443074388299</v>
      </c>
      <c r="S98" s="57">
        <v>29.180256161327002</v>
      </c>
      <c r="T98" s="57">
        <v>28.683512772043098</v>
      </c>
      <c r="U98" s="57">
        <v>24.1822862904998</v>
      </c>
      <c r="V98" s="57">
        <v>25.624074278430701</v>
      </c>
      <c r="W98" s="57">
        <v>25.356338758519499</v>
      </c>
      <c r="X98" s="203"/>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c r="CS98" s="62"/>
      <c r="CT98" s="62"/>
      <c r="CU98" s="62"/>
      <c r="CV98" s="62"/>
      <c r="CW98" s="62"/>
      <c r="CX98" s="62"/>
      <c r="CY98" s="62"/>
      <c r="CZ98" s="62"/>
      <c r="DA98" s="62"/>
      <c r="DB98" s="62"/>
      <c r="DC98" s="62"/>
      <c r="DD98" s="62"/>
      <c r="DE98" s="62"/>
      <c r="DF98" s="62"/>
      <c r="DG98" s="62"/>
      <c r="DH98" s="62"/>
      <c r="DI98" s="62"/>
      <c r="DJ98" s="62"/>
      <c r="DK98" s="62"/>
      <c r="DL98" s="62"/>
    </row>
    <row r="99" spans="1:116" ht="18.75" customHeight="1">
      <c r="A99"/>
      <c r="B99" s="252"/>
      <c r="C99" s="244"/>
      <c r="D99" s="244"/>
      <c r="E99" s="249"/>
      <c r="F99" s="77" t="s">
        <v>60</v>
      </c>
      <c r="G99" s="57"/>
      <c r="H99" s="57"/>
      <c r="I99" s="57"/>
      <c r="J99" s="57"/>
      <c r="K99" s="57"/>
      <c r="L99" s="57"/>
      <c r="M99" s="57"/>
      <c r="N99" s="57"/>
      <c r="O99" s="57"/>
      <c r="P99" s="57">
        <v>47.275147794891673</v>
      </c>
      <c r="Q99" s="57">
        <v>47.0101371663281</v>
      </c>
      <c r="R99" s="57">
        <v>48.348376633072903</v>
      </c>
      <c r="S99" s="57">
        <v>48.648170567816599</v>
      </c>
      <c r="T99" s="57">
        <v>48.596099079789603</v>
      </c>
      <c r="U99" s="57">
        <v>40.368951913710603</v>
      </c>
      <c r="V99" s="57">
        <v>43.482694278896297</v>
      </c>
      <c r="W99" s="57">
        <v>43.2218666500832</v>
      </c>
      <c r="X99" s="203"/>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c r="DI99" s="62"/>
      <c r="DJ99" s="62"/>
      <c r="DK99" s="62"/>
      <c r="DL99" s="62"/>
    </row>
    <row r="100" spans="1:116" ht="18.75" customHeight="1">
      <c r="A100"/>
      <c r="B100" s="252"/>
      <c r="C100" s="244"/>
      <c r="D100" s="244"/>
      <c r="E100" s="249"/>
      <c r="F100" s="77" t="s">
        <v>12</v>
      </c>
      <c r="G100" s="57"/>
      <c r="H100" s="57"/>
      <c r="I100" s="57"/>
      <c r="J100" s="57"/>
      <c r="K100" s="57"/>
      <c r="L100" s="57"/>
      <c r="M100" s="57"/>
      <c r="N100" s="57"/>
      <c r="O100" s="57"/>
      <c r="P100" s="57">
        <v>37.362872686204135</v>
      </c>
      <c r="Q100" s="57">
        <v>37.891634428112198</v>
      </c>
      <c r="R100" s="57">
        <v>39.161358802802098</v>
      </c>
      <c r="S100" s="57">
        <v>39.297862223118202</v>
      </c>
      <c r="T100" s="57">
        <v>39.032217811861699</v>
      </c>
      <c r="U100" s="57">
        <v>32.562515906359302</v>
      </c>
      <c r="V100" s="57">
        <v>34.8717705892049</v>
      </c>
      <c r="W100" s="57">
        <v>34.580540310300698</v>
      </c>
      <c r="X100" s="203"/>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c r="DI100" s="62"/>
      <c r="DJ100" s="62"/>
      <c r="DK100" s="62"/>
      <c r="DL100" s="62"/>
    </row>
    <row r="101" spans="1:116" ht="18.75" customHeight="1">
      <c r="A101"/>
      <c r="B101" s="252"/>
      <c r="C101" s="244" t="s">
        <v>311</v>
      </c>
      <c r="D101" s="244"/>
      <c r="E101" s="249"/>
      <c r="F101" s="77" t="s">
        <v>59</v>
      </c>
      <c r="G101" s="57"/>
      <c r="H101" s="57"/>
      <c r="I101" s="57"/>
      <c r="J101" s="57"/>
      <c r="K101" s="57"/>
      <c r="L101" s="57"/>
      <c r="M101" s="57"/>
      <c r="N101" s="57"/>
      <c r="O101" s="57"/>
      <c r="P101" s="57">
        <v>27.856036843876947</v>
      </c>
      <c r="Q101" s="57">
        <v>25.913019376182699</v>
      </c>
      <c r="R101" s="57">
        <v>16.669697257069199</v>
      </c>
      <c r="S101" s="57">
        <v>12.969601168917199</v>
      </c>
      <c r="T101" s="57">
        <v>11.365024732973501</v>
      </c>
      <c r="U101" s="57">
        <v>9.3449845003040792</v>
      </c>
      <c r="V101" s="57">
        <v>12.064963592081501</v>
      </c>
      <c r="W101" s="57">
        <v>14.118035904720101</v>
      </c>
      <c r="X101" s="203"/>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c r="CS101" s="62"/>
      <c r="CT101" s="62"/>
      <c r="CU101" s="62"/>
      <c r="CV101" s="62"/>
      <c r="CW101" s="62"/>
      <c r="CX101" s="62"/>
      <c r="CY101" s="62"/>
      <c r="CZ101" s="62"/>
      <c r="DA101" s="62"/>
      <c r="DB101" s="62"/>
      <c r="DC101" s="62"/>
      <c r="DD101" s="62"/>
      <c r="DE101" s="62"/>
      <c r="DF101" s="62"/>
      <c r="DG101" s="62"/>
      <c r="DH101" s="62"/>
      <c r="DI101" s="62"/>
      <c r="DJ101" s="62"/>
      <c r="DK101" s="62"/>
      <c r="DL101" s="62"/>
    </row>
    <row r="102" spans="1:116" ht="18.75" customHeight="1">
      <c r="A102"/>
      <c r="B102" s="252"/>
      <c r="C102" s="244"/>
      <c r="D102" s="244"/>
      <c r="E102" s="249"/>
      <c r="F102" s="77" t="s">
        <v>60</v>
      </c>
      <c r="G102" s="57"/>
      <c r="H102" s="57"/>
      <c r="I102" s="57"/>
      <c r="J102" s="57"/>
      <c r="K102" s="57"/>
      <c r="L102" s="57"/>
      <c r="M102" s="57"/>
      <c r="N102" s="57"/>
      <c r="O102" s="57"/>
      <c r="P102" s="57">
        <v>25.022575686685421</v>
      </c>
      <c r="Q102" s="57">
        <v>23.870144083386499</v>
      </c>
      <c r="R102" s="57">
        <v>16.8546983414465</v>
      </c>
      <c r="S102" s="57">
        <v>13.3498277429231</v>
      </c>
      <c r="T102" s="57">
        <v>11.9477263520783</v>
      </c>
      <c r="U102" s="57">
        <v>9.9133458156504997</v>
      </c>
      <c r="V102" s="57">
        <v>13.588587456219599</v>
      </c>
      <c r="W102" s="57">
        <v>16.082420956474898</v>
      </c>
      <c r="X102" s="203"/>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62"/>
      <c r="CT102" s="62"/>
      <c r="CU102" s="62"/>
      <c r="CV102" s="62"/>
      <c r="CW102" s="62"/>
      <c r="CX102" s="62"/>
      <c r="CY102" s="62"/>
      <c r="CZ102" s="62"/>
      <c r="DA102" s="62"/>
      <c r="DB102" s="62"/>
      <c r="DC102" s="62"/>
      <c r="DD102" s="62"/>
      <c r="DE102" s="62"/>
      <c r="DF102" s="62"/>
      <c r="DG102" s="62"/>
      <c r="DH102" s="62"/>
      <c r="DI102" s="62"/>
      <c r="DJ102" s="62"/>
      <c r="DK102" s="62"/>
      <c r="DL102" s="62"/>
    </row>
    <row r="103" spans="1:116" ht="18.75" customHeight="1">
      <c r="A103"/>
      <c r="B103" s="252"/>
      <c r="C103" s="244"/>
      <c r="D103" s="244"/>
      <c r="E103" s="249"/>
      <c r="F103" s="77" t="s">
        <v>12</v>
      </c>
      <c r="G103" s="57"/>
      <c r="H103" s="57"/>
      <c r="I103" s="57"/>
      <c r="J103" s="57"/>
      <c r="K103" s="57"/>
      <c r="L103" s="57"/>
      <c r="M103" s="57"/>
      <c r="N103" s="57"/>
      <c r="O103" s="57"/>
      <c r="P103" s="57">
        <v>26.380175311278641</v>
      </c>
      <c r="Q103" s="57">
        <v>24.851311282699101</v>
      </c>
      <c r="R103" s="57">
        <v>16.7658435649711</v>
      </c>
      <c r="S103" s="57">
        <v>13.167207476901201</v>
      </c>
      <c r="T103" s="57">
        <v>11.6678586837795</v>
      </c>
      <c r="U103" s="57">
        <v>9.6392389464171195</v>
      </c>
      <c r="V103" s="57">
        <v>12.853938932115</v>
      </c>
      <c r="W103" s="57">
        <v>15.132273141519001</v>
      </c>
      <c r="X103" s="203"/>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c r="CS103" s="62"/>
      <c r="CT103" s="62"/>
      <c r="CU103" s="62"/>
      <c r="CV103" s="62"/>
      <c r="CW103" s="62"/>
      <c r="CX103" s="62"/>
      <c r="CY103" s="62"/>
      <c r="CZ103" s="62"/>
      <c r="DA103" s="62"/>
      <c r="DB103" s="62"/>
      <c r="DC103" s="62"/>
      <c r="DD103" s="62"/>
      <c r="DE103" s="62"/>
      <c r="DF103" s="62"/>
      <c r="DG103" s="62"/>
      <c r="DH103" s="62"/>
      <c r="DI103" s="62"/>
      <c r="DJ103" s="62"/>
      <c r="DK103" s="62"/>
      <c r="DL103" s="62"/>
    </row>
    <row r="104" spans="1:116" ht="18.75" customHeight="1">
      <c r="A104"/>
      <c r="B104" s="252"/>
      <c r="C104" s="244" t="s">
        <v>318</v>
      </c>
      <c r="D104" s="244"/>
      <c r="E104" s="249"/>
      <c r="F104" s="77" t="s">
        <v>59</v>
      </c>
      <c r="G104" s="57"/>
      <c r="H104" s="57"/>
      <c r="I104" s="57"/>
      <c r="J104" s="57"/>
      <c r="K104" s="57"/>
      <c r="L104" s="57"/>
      <c r="M104" s="57"/>
      <c r="N104" s="57"/>
      <c r="O104" s="57"/>
      <c r="P104" s="57">
        <v>11.298588006141273</v>
      </c>
      <c r="Q104" s="57">
        <v>11.8666632455868</v>
      </c>
      <c r="R104" s="57">
        <v>12.829154122238901</v>
      </c>
      <c r="S104" s="57">
        <v>12.787724314959201</v>
      </c>
      <c r="T104" s="57">
        <v>12.911599438725499</v>
      </c>
      <c r="U104" s="57">
        <v>11.457948263996499</v>
      </c>
      <c r="V104" s="57">
        <v>13.044469394704199</v>
      </c>
      <c r="W104" s="57">
        <v>11.923054878587401</v>
      </c>
      <c r="X104" s="203"/>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62"/>
      <c r="CT104" s="62"/>
      <c r="CU104" s="62"/>
      <c r="CV104" s="62"/>
      <c r="CW104" s="62"/>
      <c r="CX104" s="62"/>
      <c r="CY104" s="62"/>
      <c r="CZ104" s="62"/>
      <c r="DA104" s="62"/>
      <c r="DB104" s="62"/>
      <c r="DC104" s="62"/>
      <c r="DD104" s="62"/>
      <c r="DE104" s="62"/>
      <c r="DF104" s="62"/>
      <c r="DG104" s="62"/>
      <c r="DH104" s="62"/>
      <c r="DI104" s="62"/>
      <c r="DJ104" s="62"/>
      <c r="DK104" s="62"/>
      <c r="DL104" s="62"/>
    </row>
    <row r="105" spans="1:116" ht="18.75" customHeight="1">
      <c r="A105"/>
      <c r="B105" s="252"/>
      <c r="C105" s="244"/>
      <c r="D105" s="244"/>
      <c r="E105" s="249"/>
      <c r="F105" s="77" t="s">
        <v>60</v>
      </c>
      <c r="G105" s="57"/>
      <c r="H105" s="57"/>
      <c r="I105" s="57"/>
      <c r="J105" s="57"/>
      <c r="K105" s="57"/>
      <c r="L105" s="57"/>
      <c r="M105" s="57"/>
      <c r="N105" s="57"/>
      <c r="O105" s="57"/>
      <c r="P105" s="57">
        <v>9.9789437985018914</v>
      </c>
      <c r="Q105" s="57">
        <v>10.3966903095418</v>
      </c>
      <c r="R105" s="57">
        <v>11.324400010108</v>
      </c>
      <c r="S105" s="57">
        <v>11.436966315107499</v>
      </c>
      <c r="T105" s="57">
        <v>11.767390536925999</v>
      </c>
      <c r="U105" s="57">
        <v>10.591252958806001</v>
      </c>
      <c r="V105" s="57">
        <v>12.1509742147175</v>
      </c>
      <c r="W105" s="57">
        <v>11.932193164777001</v>
      </c>
      <c r="X105" s="203"/>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c r="DI105" s="62"/>
      <c r="DJ105" s="62"/>
      <c r="DK105" s="62"/>
      <c r="DL105" s="62"/>
    </row>
    <row r="106" spans="1:116" ht="18.75" customHeight="1">
      <c r="A106"/>
      <c r="B106" s="252"/>
      <c r="C106" s="244"/>
      <c r="D106" s="244"/>
      <c r="E106" s="249"/>
      <c r="F106" s="77" t="s">
        <v>12</v>
      </c>
      <c r="G106" s="57"/>
      <c r="H106" s="57"/>
      <c r="I106" s="57"/>
      <c r="J106" s="57"/>
      <c r="K106" s="57"/>
      <c r="L106" s="57"/>
      <c r="M106" s="57"/>
      <c r="N106" s="57"/>
      <c r="O106" s="57"/>
      <c r="P106" s="57">
        <v>10.611226502057139</v>
      </c>
      <c r="Q106" s="57">
        <v>11.1026997433093</v>
      </c>
      <c r="R106" s="57">
        <v>12.0471232889142</v>
      </c>
      <c r="S106" s="57">
        <v>12.085726296991901</v>
      </c>
      <c r="T106" s="57">
        <v>12.3169463763028</v>
      </c>
      <c r="U106" s="57">
        <v>11.009239071284901</v>
      </c>
      <c r="V106" s="57">
        <v>12.5817924308939</v>
      </c>
      <c r="W106" s="57">
        <v>11.927773093137899</v>
      </c>
      <c r="X106" s="203"/>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c r="DI106" s="62"/>
      <c r="DJ106" s="62"/>
      <c r="DK106" s="62"/>
      <c r="DL106" s="62"/>
    </row>
    <row r="107" spans="1:116" ht="18.75" customHeight="1">
      <c r="A107"/>
      <c r="B107" s="252"/>
      <c r="C107" s="244" t="s">
        <v>312</v>
      </c>
      <c r="D107" s="244"/>
      <c r="E107" s="249"/>
      <c r="F107" s="77" t="s">
        <v>59</v>
      </c>
      <c r="G107" s="57"/>
      <c r="H107" s="57"/>
      <c r="I107" s="57"/>
      <c r="J107" s="57"/>
      <c r="K107" s="57"/>
      <c r="L107" s="57"/>
      <c r="M107" s="57"/>
      <c r="N107" s="57"/>
      <c r="O107" s="57"/>
      <c r="P107" s="57">
        <v>10.532705392357297</v>
      </c>
      <c r="Q107" s="57">
        <v>10.92545109886</v>
      </c>
      <c r="R107" s="57">
        <v>12.839097275985999</v>
      </c>
      <c r="S107" s="57">
        <v>12.448828491411</v>
      </c>
      <c r="T107" s="57">
        <v>12.5623461633575</v>
      </c>
      <c r="U107" s="57">
        <v>11.594347548316801</v>
      </c>
      <c r="V107" s="57">
        <v>12.615461039291899</v>
      </c>
      <c r="W107" s="57">
        <v>11.6305275007121</v>
      </c>
      <c r="X107" s="203"/>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c r="DI107" s="62"/>
      <c r="DJ107" s="62"/>
      <c r="DK107" s="62"/>
      <c r="DL107" s="62"/>
    </row>
    <row r="108" spans="1:116" ht="18.75" customHeight="1">
      <c r="A108"/>
      <c r="B108" s="252"/>
      <c r="C108" s="244"/>
      <c r="D108" s="244"/>
      <c r="E108" s="249"/>
      <c r="F108" s="77" t="s">
        <v>60</v>
      </c>
      <c r="G108" s="57"/>
      <c r="H108" s="57"/>
      <c r="I108" s="57"/>
      <c r="J108" s="57"/>
      <c r="K108" s="57"/>
      <c r="L108" s="57"/>
      <c r="M108" s="57"/>
      <c r="N108" s="57"/>
      <c r="O108" s="57"/>
      <c r="P108" s="57">
        <v>13.132116765929066</v>
      </c>
      <c r="Q108" s="57">
        <v>13.3015632598146</v>
      </c>
      <c r="R108" s="57">
        <v>15.574735220312199</v>
      </c>
      <c r="S108" s="57">
        <v>15.058232004514901</v>
      </c>
      <c r="T108" s="57">
        <v>15.2508199344971</v>
      </c>
      <c r="U108" s="57">
        <v>13.9522572291645</v>
      </c>
      <c r="V108" s="57">
        <v>14.988885599923099</v>
      </c>
      <c r="W108" s="57">
        <v>14.0964766149577</v>
      </c>
      <c r="X108" s="203"/>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c r="DI108" s="62"/>
      <c r="DJ108" s="62"/>
      <c r="DK108" s="62"/>
      <c r="DL108" s="62"/>
    </row>
    <row r="109" spans="1:116" ht="18.75" customHeight="1">
      <c r="A109"/>
      <c r="B109" s="252"/>
      <c r="C109" s="244"/>
      <c r="D109" s="244"/>
      <c r="E109" s="249"/>
      <c r="F109" s="77" t="s">
        <v>12</v>
      </c>
      <c r="G109" s="57"/>
      <c r="H109" s="57"/>
      <c r="I109" s="57"/>
      <c r="J109" s="57"/>
      <c r="K109" s="57"/>
      <c r="L109" s="57"/>
      <c r="M109" s="57"/>
      <c r="N109" s="57"/>
      <c r="O109" s="57"/>
      <c r="P109" s="57">
        <v>11.886657693385358</v>
      </c>
      <c r="Q109" s="57">
        <v>12.160346601882701</v>
      </c>
      <c r="R109" s="57">
        <v>14.260826716051501</v>
      </c>
      <c r="S109" s="57">
        <v>13.8049530484945</v>
      </c>
      <c r="T109" s="57">
        <v>13.9595640653831</v>
      </c>
      <c r="U109" s="57">
        <v>12.815094612531601</v>
      </c>
      <c r="V109" s="57">
        <v>13.844487109205399</v>
      </c>
      <c r="W109" s="57">
        <v>12.903728706089201</v>
      </c>
      <c r="X109" s="203"/>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c r="DI109" s="62"/>
      <c r="DJ109" s="62"/>
      <c r="DK109" s="62"/>
      <c r="DL109" s="62"/>
    </row>
    <row r="110" spans="1:116" ht="18.75" customHeight="1">
      <c r="A110"/>
      <c r="B110" s="252"/>
      <c r="C110" s="244" t="s">
        <v>313</v>
      </c>
      <c r="D110" s="244"/>
      <c r="E110" s="249"/>
      <c r="F110" s="77" t="s">
        <v>59</v>
      </c>
      <c r="G110" s="57"/>
      <c r="H110" s="57"/>
      <c r="I110" s="57"/>
      <c r="J110" s="57"/>
      <c r="K110" s="57"/>
      <c r="L110" s="57"/>
      <c r="M110" s="57"/>
      <c r="N110" s="57"/>
      <c r="O110" s="57"/>
      <c r="P110" s="57">
        <v>4.8397445214241852</v>
      </c>
      <c r="Q110" s="57">
        <v>5.16524936807589</v>
      </c>
      <c r="R110" s="57">
        <v>5.8859327202301897</v>
      </c>
      <c r="S110" s="57">
        <v>6.1817415442074104</v>
      </c>
      <c r="T110" s="57">
        <v>6.2898733412074801</v>
      </c>
      <c r="U110" s="57">
        <v>5.34039952412168</v>
      </c>
      <c r="V110" s="57">
        <v>5.8133374099672999</v>
      </c>
      <c r="W110" s="57">
        <v>5.6417166524020299</v>
      </c>
      <c r="X110" s="203"/>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c r="DI110" s="62"/>
      <c r="DJ110" s="62"/>
      <c r="DK110" s="62"/>
      <c r="DL110" s="62"/>
    </row>
    <row r="111" spans="1:116" ht="18.75" customHeight="1">
      <c r="A111"/>
      <c r="B111" s="252"/>
      <c r="C111" s="244"/>
      <c r="D111" s="244"/>
      <c r="E111" s="249"/>
      <c r="F111" s="77" t="s">
        <v>60</v>
      </c>
      <c r="G111" s="57"/>
      <c r="H111" s="57"/>
      <c r="I111" s="57"/>
      <c r="J111" s="57"/>
      <c r="K111" s="57"/>
      <c r="L111" s="57"/>
      <c r="M111" s="57"/>
      <c r="N111" s="57"/>
      <c r="O111" s="57"/>
      <c r="P111" s="57">
        <v>3.0673241218047052</v>
      </c>
      <c r="Q111" s="57">
        <v>3.2793487129812902</v>
      </c>
      <c r="R111" s="57">
        <v>3.8199796768045302</v>
      </c>
      <c r="S111" s="57">
        <v>4.0964180176537699</v>
      </c>
      <c r="T111" s="57">
        <v>4.1825657000513798</v>
      </c>
      <c r="U111" s="57">
        <v>3.6021900889671299</v>
      </c>
      <c r="V111" s="57">
        <v>3.8921610956403998</v>
      </c>
      <c r="W111" s="57">
        <v>3.76510756135144</v>
      </c>
      <c r="X111" s="203"/>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c r="DI111" s="62"/>
      <c r="DJ111" s="62"/>
      <c r="DK111" s="62"/>
      <c r="DL111" s="62"/>
    </row>
    <row r="112" spans="1:116" ht="18.75" customHeight="1">
      <c r="A112"/>
      <c r="B112" s="252"/>
      <c r="C112" s="244"/>
      <c r="D112" s="244"/>
      <c r="E112" s="249"/>
      <c r="F112" s="77" t="s">
        <v>12</v>
      </c>
      <c r="G112" s="57"/>
      <c r="H112" s="57"/>
      <c r="I112" s="57"/>
      <c r="J112" s="57"/>
      <c r="K112" s="57"/>
      <c r="L112" s="57"/>
      <c r="M112" s="57"/>
      <c r="N112" s="57"/>
      <c r="O112" s="57"/>
      <c r="P112" s="57">
        <v>3.9165460223899915</v>
      </c>
      <c r="Q112" s="57">
        <v>4.1851229765723996</v>
      </c>
      <c r="R112" s="57">
        <v>4.81224302758537</v>
      </c>
      <c r="S112" s="57">
        <v>5.0979848811915804</v>
      </c>
      <c r="T112" s="57">
        <v>5.1946913859636004</v>
      </c>
      <c r="U112" s="57">
        <v>4.4404863161685304</v>
      </c>
      <c r="V112" s="57">
        <v>4.8184982166878498</v>
      </c>
      <c r="W112" s="57">
        <v>4.6727992716886604</v>
      </c>
      <c r="X112" s="203"/>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c r="DI112" s="62"/>
      <c r="DJ112" s="62"/>
      <c r="DK112" s="62"/>
      <c r="DL112" s="62"/>
    </row>
    <row r="113" spans="1:116" ht="18.75" customHeight="1">
      <c r="A113"/>
      <c r="B113" s="252"/>
      <c r="C113" s="244" t="s">
        <v>314</v>
      </c>
      <c r="D113" s="244"/>
      <c r="E113" s="249"/>
      <c r="F113" s="77" t="s">
        <v>59</v>
      </c>
      <c r="G113" s="57"/>
      <c r="H113" s="57"/>
      <c r="I113" s="57"/>
      <c r="J113" s="57"/>
      <c r="K113" s="57"/>
      <c r="L113" s="57"/>
      <c r="M113" s="57"/>
      <c r="N113" s="57"/>
      <c r="O113" s="57"/>
      <c r="P113" s="57">
        <v>36.204114523467538</v>
      </c>
      <c r="Q113" s="57">
        <v>37.6779636204691</v>
      </c>
      <c r="R113" s="57">
        <v>42.820191612030101</v>
      </c>
      <c r="S113" s="57">
        <v>40.981536764955997</v>
      </c>
      <c r="T113" s="57">
        <v>40.725086257894503</v>
      </c>
      <c r="U113" s="57">
        <v>38.839900400752498</v>
      </c>
      <c r="V113" s="57">
        <v>43.263615468126197</v>
      </c>
      <c r="W113" s="57">
        <v>39.690590551234401</v>
      </c>
      <c r="X113" s="203"/>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c r="DI113" s="62"/>
      <c r="DJ113" s="62"/>
      <c r="DK113" s="62"/>
      <c r="DL113" s="62"/>
    </row>
    <row r="114" spans="1:116" ht="18.75" customHeight="1">
      <c r="A114"/>
      <c r="B114" s="252"/>
      <c r="C114" s="244"/>
      <c r="D114" s="244"/>
      <c r="E114" s="249"/>
      <c r="F114" s="77" t="s">
        <v>60</v>
      </c>
      <c r="G114" s="57"/>
      <c r="H114" s="57"/>
      <c r="I114" s="57"/>
      <c r="J114" s="57"/>
      <c r="K114" s="57"/>
      <c r="L114" s="57"/>
      <c r="M114" s="57"/>
      <c r="N114" s="57"/>
      <c r="O114" s="57"/>
      <c r="P114" s="57">
        <v>25.88027653882185</v>
      </c>
      <c r="Q114" s="57">
        <v>26.5049033687548</v>
      </c>
      <c r="R114" s="57">
        <v>29.278725657536501</v>
      </c>
      <c r="S114" s="57">
        <v>27.8253185358416</v>
      </c>
      <c r="T114" s="57">
        <v>27.5569206453495</v>
      </c>
      <c r="U114" s="57">
        <v>25.915302083716099</v>
      </c>
      <c r="V114" s="57">
        <v>28.2907359888485</v>
      </c>
      <c r="W114" s="57">
        <v>26.192403530360998</v>
      </c>
      <c r="X114" s="203"/>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c r="DI114" s="62"/>
      <c r="DJ114" s="62"/>
      <c r="DK114" s="62"/>
      <c r="DL114" s="62"/>
    </row>
    <row r="115" spans="1:116" ht="18.75" customHeight="1">
      <c r="A115"/>
      <c r="B115" s="252"/>
      <c r="C115" s="244"/>
      <c r="D115" s="244"/>
      <c r="E115" s="249"/>
      <c r="F115" s="77" t="s">
        <v>12</v>
      </c>
      <c r="G115" s="57"/>
      <c r="H115" s="57"/>
      <c r="I115" s="57"/>
      <c r="J115" s="57"/>
      <c r="K115" s="57"/>
      <c r="L115" s="57"/>
      <c r="M115" s="57"/>
      <c r="N115" s="57"/>
      <c r="O115" s="57"/>
      <c r="P115" s="57">
        <v>30.826749348849095</v>
      </c>
      <c r="Q115" s="57">
        <v>31.871183079309301</v>
      </c>
      <c r="R115" s="57">
        <v>35.782600673113102</v>
      </c>
      <c r="S115" s="57">
        <v>34.144161660164897</v>
      </c>
      <c r="T115" s="57">
        <v>33.881502017574299</v>
      </c>
      <c r="U115" s="57">
        <v>32.148522194100501</v>
      </c>
      <c r="V115" s="57">
        <v>35.510236857764802</v>
      </c>
      <c r="W115" s="57">
        <v>32.721303194045902</v>
      </c>
      <c r="X115" s="203"/>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c r="DI115" s="62"/>
      <c r="DJ115" s="62"/>
      <c r="DK115" s="62"/>
      <c r="DL115" s="62"/>
    </row>
    <row r="116" spans="1:116" ht="18.75" customHeight="1">
      <c r="A116"/>
      <c r="B116" s="252"/>
      <c r="C116" s="244" t="s">
        <v>315</v>
      </c>
      <c r="D116" s="244"/>
      <c r="E116" s="249"/>
      <c r="F116" s="77" t="s">
        <v>59</v>
      </c>
      <c r="G116" s="57"/>
      <c r="H116" s="57"/>
      <c r="I116" s="57"/>
      <c r="J116" s="57"/>
      <c r="K116" s="57"/>
      <c r="L116" s="57"/>
      <c r="M116" s="57"/>
      <c r="N116" s="57"/>
      <c r="O116" s="57"/>
      <c r="P116" s="57">
        <v>18.935152603502143</v>
      </c>
      <c r="Q116" s="57">
        <v>18.4206883661113</v>
      </c>
      <c r="R116" s="57">
        <v>19.231716539247198</v>
      </c>
      <c r="S116" s="57">
        <v>19.6961446788529</v>
      </c>
      <c r="T116" s="57">
        <v>19.028710483576599</v>
      </c>
      <c r="U116" s="57">
        <v>15.8341600327881</v>
      </c>
      <c r="V116" s="57">
        <v>17.816290944776799</v>
      </c>
      <c r="W116" s="57">
        <v>16.539900016357699</v>
      </c>
      <c r="X116" s="203"/>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62"/>
      <c r="CT116" s="62"/>
      <c r="CU116" s="62"/>
      <c r="CV116" s="62"/>
      <c r="CW116" s="62"/>
      <c r="CX116" s="62"/>
      <c r="CY116" s="62"/>
      <c r="CZ116" s="62"/>
      <c r="DA116" s="62"/>
      <c r="DB116" s="62"/>
      <c r="DC116" s="62"/>
      <c r="DD116" s="62"/>
      <c r="DE116" s="62"/>
      <c r="DF116" s="62"/>
      <c r="DG116" s="62"/>
      <c r="DH116" s="62"/>
      <c r="DI116" s="62"/>
      <c r="DJ116" s="62"/>
      <c r="DK116" s="62"/>
      <c r="DL116" s="62"/>
    </row>
    <row r="117" spans="1:116" ht="18.75" customHeight="1">
      <c r="A117"/>
      <c r="B117" s="252"/>
      <c r="C117" s="244"/>
      <c r="D117" s="244"/>
      <c r="E117" s="249"/>
      <c r="F117" s="77" t="s">
        <v>60</v>
      </c>
      <c r="G117" s="57"/>
      <c r="H117" s="57"/>
      <c r="I117" s="57"/>
      <c r="J117" s="57"/>
      <c r="K117" s="57"/>
      <c r="L117" s="57"/>
      <c r="M117" s="57"/>
      <c r="N117" s="57"/>
      <c r="O117" s="57"/>
      <c r="P117" s="57">
        <v>24.499212770023661</v>
      </c>
      <c r="Q117" s="57">
        <v>23.803766719709699</v>
      </c>
      <c r="R117" s="57">
        <v>24.502698145412701</v>
      </c>
      <c r="S117" s="57">
        <v>25.2550545716852</v>
      </c>
      <c r="T117" s="57">
        <v>24.926544742809</v>
      </c>
      <c r="U117" s="57">
        <v>20.771272684306101</v>
      </c>
      <c r="V117" s="57">
        <v>23.486908135414101</v>
      </c>
      <c r="W117" s="57">
        <v>22.278167576420302</v>
      </c>
      <c r="X117" s="203"/>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62"/>
      <c r="CT117" s="62"/>
      <c r="CU117" s="62"/>
      <c r="CV117" s="62"/>
      <c r="CW117" s="62"/>
      <c r="CX117" s="62"/>
      <c r="CY117" s="62"/>
      <c r="CZ117" s="62"/>
      <c r="DA117" s="62"/>
      <c r="DB117" s="62"/>
      <c r="DC117" s="62"/>
      <c r="DD117" s="62"/>
      <c r="DE117" s="62"/>
      <c r="DF117" s="62"/>
      <c r="DG117" s="62"/>
      <c r="DH117" s="62"/>
      <c r="DI117" s="62"/>
      <c r="DJ117" s="62"/>
      <c r="DK117" s="62"/>
      <c r="DL117" s="62"/>
    </row>
    <row r="118" spans="1:116" ht="18.75" customHeight="1">
      <c r="A118"/>
      <c r="B118" s="252"/>
      <c r="C118" s="244"/>
      <c r="D118" s="244"/>
      <c r="E118" s="249"/>
      <c r="F118" s="77" t="s">
        <v>12</v>
      </c>
      <c r="G118" s="57"/>
      <c r="H118" s="57"/>
      <c r="I118" s="57"/>
      <c r="J118" s="57"/>
      <c r="K118" s="57"/>
      <c r="L118" s="57"/>
      <c r="M118" s="57"/>
      <c r="N118" s="57"/>
      <c r="O118" s="57"/>
      <c r="P118" s="57">
        <v>21.833297984457708</v>
      </c>
      <c r="Q118" s="57">
        <v>21.2183421808232</v>
      </c>
      <c r="R118" s="57">
        <v>21.971081133553898</v>
      </c>
      <c r="S118" s="57">
        <v>22.585147540398399</v>
      </c>
      <c r="T118" s="57">
        <v>22.0938546180072</v>
      </c>
      <c r="U118" s="57">
        <v>18.390223067769</v>
      </c>
      <c r="V118" s="57">
        <v>20.752696202982701</v>
      </c>
      <c r="W118" s="57">
        <v>19.5026412716587</v>
      </c>
      <c r="X118" s="203"/>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c r="DI118" s="62"/>
      <c r="DJ118" s="62"/>
      <c r="DK118" s="62"/>
      <c r="DL118" s="62"/>
    </row>
    <row r="119" spans="1:116" ht="18.75" customHeight="1">
      <c r="A119"/>
      <c r="B119" s="252"/>
      <c r="C119" s="244" t="s">
        <v>316</v>
      </c>
      <c r="D119" s="244"/>
      <c r="E119" s="249"/>
      <c r="F119" s="77" t="s">
        <v>59</v>
      </c>
      <c r="G119" s="57"/>
      <c r="H119" s="57"/>
      <c r="I119" s="57"/>
      <c r="J119" s="57"/>
      <c r="K119" s="57"/>
      <c r="L119" s="57"/>
      <c r="M119" s="57"/>
      <c r="N119" s="57"/>
      <c r="O119" s="57"/>
      <c r="P119" s="57">
        <v>151.55357083457358</v>
      </c>
      <c r="Q119" s="57">
        <v>154.36626529594301</v>
      </c>
      <c r="R119" s="57">
        <v>163.810972195586</v>
      </c>
      <c r="S119" s="57">
        <v>160.14816293398599</v>
      </c>
      <c r="T119" s="57">
        <v>156.634500978593</v>
      </c>
      <c r="U119" s="57">
        <v>137.97522694962399</v>
      </c>
      <c r="V119" s="57">
        <v>152.53082026397601</v>
      </c>
      <c r="W119" s="57">
        <v>146.64934915530401</v>
      </c>
      <c r="X119" s="203"/>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62"/>
      <c r="CT119" s="62"/>
      <c r="CU119" s="62"/>
      <c r="CV119" s="62"/>
      <c r="CW119" s="62"/>
      <c r="CX119" s="62"/>
      <c r="CY119" s="62"/>
      <c r="CZ119" s="62"/>
      <c r="DA119" s="62"/>
      <c r="DB119" s="62"/>
      <c r="DC119" s="62"/>
      <c r="DD119" s="62"/>
      <c r="DE119" s="62"/>
      <c r="DF119" s="62"/>
      <c r="DG119" s="62"/>
      <c r="DH119" s="62"/>
      <c r="DI119" s="62"/>
      <c r="DJ119" s="62"/>
      <c r="DK119" s="62"/>
      <c r="DL119" s="62"/>
    </row>
    <row r="120" spans="1:116" ht="18.75" customHeight="1">
      <c r="A120"/>
      <c r="B120" s="252"/>
      <c r="C120" s="244"/>
      <c r="D120" s="244"/>
      <c r="E120" s="249"/>
      <c r="F120" s="77" t="s">
        <v>60</v>
      </c>
      <c r="G120" s="57"/>
      <c r="H120" s="57"/>
      <c r="I120" s="57"/>
      <c r="J120" s="57"/>
      <c r="K120" s="57"/>
      <c r="L120" s="57"/>
      <c r="M120" s="57"/>
      <c r="N120" s="57"/>
      <c r="O120" s="57"/>
      <c r="P120" s="57">
        <v>166.58850352427231</v>
      </c>
      <c r="Q120" s="57">
        <v>166.99048332773299</v>
      </c>
      <c r="R120" s="57">
        <v>174.51414621520701</v>
      </c>
      <c r="S120" s="57">
        <v>172.47684924615001</v>
      </c>
      <c r="T120" s="57">
        <v>171.68007890361901</v>
      </c>
      <c r="U120" s="57">
        <v>148.54573701022301</v>
      </c>
      <c r="V120" s="57">
        <v>163.85255838595199</v>
      </c>
      <c r="W120" s="57">
        <v>161.19280267942199</v>
      </c>
      <c r="X120" s="203"/>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62"/>
      <c r="CT120" s="62"/>
      <c r="CU120" s="62"/>
      <c r="CV120" s="62"/>
      <c r="CW120" s="62"/>
      <c r="CX120" s="62"/>
      <c r="CY120" s="62"/>
      <c r="CZ120" s="62"/>
      <c r="DA120" s="62"/>
      <c r="DB120" s="62"/>
      <c r="DC120" s="62"/>
      <c r="DD120" s="62"/>
      <c r="DE120" s="62"/>
      <c r="DF120" s="62"/>
      <c r="DG120" s="62"/>
      <c r="DH120" s="62"/>
      <c r="DI120" s="62"/>
      <c r="DJ120" s="62"/>
      <c r="DK120" s="62"/>
      <c r="DL120" s="62"/>
    </row>
    <row r="121" spans="1:116" ht="18.75" customHeight="1" thickBot="1">
      <c r="A121"/>
      <c r="B121" s="253"/>
      <c r="C121" s="247"/>
      <c r="D121" s="247"/>
      <c r="E121" s="250"/>
      <c r="F121" s="84" t="s">
        <v>12</v>
      </c>
      <c r="G121" s="122"/>
      <c r="H121" s="122"/>
      <c r="I121" s="122"/>
      <c r="J121" s="122"/>
      <c r="K121" s="122"/>
      <c r="L121" s="122"/>
      <c r="M121" s="122"/>
      <c r="N121" s="122"/>
      <c r="O121" s="122"/>
      <c r="P121" s="122">
        <v>159.38479828782903</v>
      </c>
      <c r="Q121" s="122">
        <v>160.927230865166</v>
      </c>
      <c r="R121" s="122">
        <v>169.373483725081</v>
      </c>
      <c r="S121" s="122">
        <v>166.55546413540799</v>
      </c>
      <c r="T121" s="122">
        <v>164.45378902552699</v>
      </c>
      <c r="U121" s="122">
        <v>143.44783653621701</v>
      </c>
      <c r="V121" s="122">
        <v>158.39353506833399</v>
      </c>
      <c r="W121" s="122">
        <v>154.15832103565799</v>
      </c>
      <c r="X121" s="204"/>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62"/>
      <c r="CT121" s="62"/>
      <c r="CU121" s="62"/>
      <c r="CV121" s="62"/>
      <c r="CW121" s="62"/>
      <c r="CX121" s="62"/>
      <c r="CY121" s="62"/>
      <c r="CZ121" s="62"/>
      <c r="DA121" s="62"/>
      <c r="DB121" s="62"/>
      <c r="DC121" s="62"/>
      <c r="DD121" s="62"/>
      <c r="DE121" s="62"/>
      <c r="DF121" s="62"/>
      <c r="DG121" s="62"/>
      <c r="DH121" s="62"/>
      <c r="DI121" s="62"/>
      <c r="DJ121" s="62"/>
      <c r="DK121" s="62"/>
      <c r="DL121" s="62"/>
    </row>
    <row r="122" spans="1:116" ht="18.75" customHeight="1">
      <c r="A122"/>
      <c r="B122" s="251" t="s">
        <v>232</v>
      </c>
      <c r="C122" s="246" t="s">
        <v>319</v>
      </c>
      <c r="D122" s="246" t="s">
        <v>21</v>
      </c>
      <c r="E122" s="248" t="s">
        <v>3</v>
      </c>
      <c r="F122" s="113" t="s">
        <v>59</v>
      </c>
      <c r="G122" s="121"/>
      <c r="H122" s="121"/>
      <c r="I122" s="121"/>
      <c r="J122" s="121"/>
      <c r="K122" s="121"/>
      <c r="L122" s="121"/>
      <c r="M122" s="121"/>
      <c r="N122" s="121"/>
      <c r="O122" s="121"/>
      <c r="P122" s="121">
        <v>1.5153467014918001</v>
      </c>
      <c r="Q122" s="121">
        <v>1.8074072808280399</v>
      </c>
      <c r="R122" s="121">
        <v>2.0608550745259699</v>
      </c>
      <c r="S122" s="121">
        <v>1.92201333340782</v>
      </c>
      <c r="T122" s="121">
        <v>1.9655554179004999</v>
      </c>
      <c r="U122" s="121">
        <v>1.48650717043687</v>
      </c>
      <c r="V122" s="121">
        <v>1.75930573907748</v>
      </c>
      <c r="W122" s="121">
        <v>1.5459230853211301</v>
      </c>
      <c r="X122" s="20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c r="DI122" s="62"/>
      <c r="DJ122" s="62"/>
      <c r="DK122" s="62"/>
      <c r="DL122" s="62"/>
    </row>
    <row r="123" spans="1:116" ht="18.75" customHeight="1">
      <c r="A123"/>
      <c r="B123" s="252"/>
      <c r="C123" s="244"/>
      <c r="D123" s="244"/>
      <c r="E123" s="249"/>
      <c r="F123" s="77" t="s">
        <v>60</v>
      </c>
      <c r="G123" s="57"/>
      <c r="H123" s="57"/>
      <c r="I123" s="57"/>
      <c r="J123" s="57"/>
      <c r="K123" s="57"/>
      <c r="L123" s="57"/>
      <c r="M123" s="57"/>
      <c r="N123" s="57"/>
      <c r="O123" s="57"/>
      <c r="P123" s="57">
        <v>0.45501424562085702</v>
      </c>
      <c r="Q123" s="57">
        <v>0.56200103658812794</v>
      </c>
      <c r="R123" s="57">
        <v>0.58972135798740699</v>
      </c>
      <c r="S123" s="57">
        <v>0.54719154981317097</v>
      </c>
      <c r="T123" s="57">
        <v>0.56921591476054301</v>
      </c>
      <c r="U123" s="57">
        <v>0.440905936541653</v>
      </c>
      <c r="V123" s="57">
        <v>0.48731708775656302</v>
      </c>
      <c r="W123" s="57">
        <v>0.45699396595006803</v>
      </c>
      <c r="X123" s="203"/>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c r="DI123" s="62"/>
      <c r="DJ123" s="62"/>
      <c r="DK123" s="62"/>
      <c r="DL123" s="62"/>
    </row>
    <row r="124" spans="1:116" ht="18.75" customHeight="1">
      <c r="A124"/>
      <c r="B124" s="252"/>
      <c r="C124" s="244"/>
      <c r="D124" s="244"/>
      <c r="E124" s="249"/>
      <c r="F124" s="77" t="s">
        <v>12</v>
      </c>
      <c r="G124" s="57"/>
      <c r="H124" s="57"/>
      <c r="I124" s="57"/>
      <c r="J124" s="57"/>
      <c r="K124" s="57"/>
      <c r="L124" s="57"/>
      <c r="M124" s="57"/>
      <c r="N124" s="57"/>
      <c r="O124" s="57"/>
      <c r="P124" s="57">
        <v>0.963324116730504</v>
      </c>
      <c r="Q124" s="57">
        <v>1.16024995493672</v>
      </c>
      <c r="R124" s="57">
        <v>1.29640173536297</v>
      </c>
      <c r="S124" s="57">
        <v>1.20760709595455</v>
      </c>
      <c r="T124" s="57">
        <v>1.2399678089833901</v>
      </c>
      <c r="U124" s="57">
        <v>0.94517403669355105</v>
      </c>
      <c r="V124" s="57">
        <v>1.10076634529699</v>
      </c>
      <c r="W124" s="57">
        <v>0.98369499255789195</v>
      </c>
      <c r="X124" s="203"/>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2"/>
      <c r="DF124" s="62"/>
      <c r="DG124" s="62"/>
      <c r="DH124" s="62"/>
      <c r="DI124" s="62"/>
      <c r="DJ124" s="62"/>
      <c r="DK124" s="62"/>
      <c r="DL124" s="62"/>
    </row>
    <row r="125" spans="1:116" ht="18.75" customHeight="1">
      <c r="A125"/>
      <c r="B125" s="252"/>
      <c r="C125" s="244" t="s">
        <v>320</v>
      </c>
      <c r="D125" s="244"/>
      <c r="E125" s="249"/>
      <c r="F125" s="77" t="s">
        <v>59</v>
      </c>
      <c r="G125" s="57"/>
      <c r="H125" s="57"/>
      <c r="I125" s="57"/>
      <c r="J125" s="57"/>
      <c r="K125" s="57"/>
      <c r="L125" s="57"/>
      <c r="M125" s="57"/>
      <c r="N125" s="57"/>
      <c r="O125" s="57"/>
      <c r="P125" s="57">
        <v>3.5487008689564998</v>
      </c>
      <c r="Q125" s="57">
        <v>3.9980670600680299</v>
      </c>
      <c r="R125" s="57">
        <v>4.1644306847806103</v>
      </c>
      <c r="S125" s="57">
        <v>4.5982084321793399</v>
      </c>
      <c r="T125" s="57">
        <v>4.8101680132946303</v>
      </c>
      <c r="U125" s="57">
        <v>3.7072835420950301</v>
      </c>
      <c r="V125" s="57">
        <v>3.98620782709733</v>
      </c>
      <c r="W125" s="57">
        <v>3.9345547739462901</v>
      </c>
      <c r="X125" s="203"/>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62"/>
      <c r="CT125" s="62"/>
      <c r="CU125" s="62"/>
      <c r="CV125" s="62"/>
      <c r="CW125" s="62"/>
      <c r="CX125" s="62"/>
      <c r="CY125" s="62"/>
      <c r="CZ125" s="62"/>
      <c r="DA125" s="62"/>
      <c r="DB125" s="62"/>
      <c r="DC125" s="62"/>
      <c r="DD125" s="62"/>
      <c r="DE125" s="62"/>
      <c r="DF125" s="62"/>
      <c r="DG125" s="62"/>
      <c r="DH125" s="62"/>
      <c r="DI125" s="62"/>
      <c r="DJ125" s="62"/>
      <c r="DK125" s="62"/>
      <c r="DL125" s="62"/>
    </row>
    <row r="126" spans="1:116" ht="18.75" customHeight="1">
      <c r="A126"/>
      <c r="B126" s="252"/>
      <c r="C126" s="244"/>
      <c r="D126" s="244"/>
      <c r="E126" s="249"/>
      <c r="F126" s="77" t="s">
        <v>60</v>
      </c>
      <c r="G126" s="57"/>
      <c r="H126" s="57"/>
      <c r="I126" s="57"/>
      <c r="J126" s="57"/>
      <c r="K126" s="57"/>
      <c r="L126" s="57"/>
      <c r="M126" s="57"/>
      <c r="N126" s="57"/>
      <c r="O126" s="57"/>
      <c r="P126" s="57">
        <v>5.2790745199675504</v>
      </c>
      <c r="Q126" s="57">
        <v>5.6955767214765798</v>
      </c>
      <c r="R126" s="57">
        <v>5.9682231703078399</v>
      </c>
      <c r="S126" s="57">
        <v>6.7481894737889396</v>
      </c>
      <c r="T126" s="57">
        <v>7.4506907695241003</v>
      </c>
      <c r="U126" s="57">
        <v>5.7701995215390696</v>
      </c>
      <c r="V126" s="57">
        <v>6.27235296091352</v>
      </c>
      <c r="W126" s="57">
        <v>5.98127846771653</v>
      </c>
      <c r="X126" s="203"/>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62"/>
      <c r="CT126" s="62"/>
      <c r="CU126" s="62"/>
      <c r="CV126" s="62"/>
      <c r="CW126" s="62"/>
      <c r="CX126" s="62"/>
      <c r="CY126" s="62"/>
      <c r="CZ126" s="62"/>
      <c r="DA126" s="62"/>
      <c r="DB126" s="62"/>
      <c r="DC126" s="62"/>
      <c r="DD126" s="62"/>
      <c r="DE126" s="62"/>
      <c r="DF126" s="62"/>
      <c r="DG126" s="62"/>
      <c r="DH126" s="62"/>
      <c r="DI126" s="62"/>
      <c r="DJ126" s="62"/>
      <c r="DK126" s="62"/>
      <c r="DL126" s="62"/>
    </row>
    <row r="127" spans="1:116" ht="18.75" customHeight="1">
      <c r="A127"/>
      <c r="B127" s="252"/>
      <c r="C127" s="244"/>
      <c r="D127" s="244"/>
      <c r="E127" s="249"/>
      <c r="F127" s="77" t="s">
        <v>12</v>
      </c>
      <c r="G127" s="57"/>
      <c r="H127" s="57"/>
      <c r="I127" s="57"/>
      <c r="J127" s="57"/>
      <c r="K127" s="57"/>
      <c r="L127" s="57"/>
      <c r="M127" s="57"/>
      <c r="N127" s="57"/>
      <c r="O127" s="57"/>
      <c r="P127" s="57">
        <v>4.4495554359794101</v>
      </c>
      <c r="Q127" s="57">
        <v>4.8801533818868998</v>
      </c>
      <c r="R127" s="57">
        <v>5.1017453375661397</v>
      </c>
      <c r="S127" s="57">
        <v>5.7154149565888002</v>
      </c>
      <c r="T127" s="57">
        <v>6.1822774384561896</v>
      </c>
      <c r="U127" s="57">
        <v>4.77530520809999</v>
      </c>
      <c r="V127" s="57">
        <v>5.16980064371098</v>
      </c>
      <c r="W127" s="57">
        <v>4.9913045093435704</v>
      </c>
      <c r="X127" s="203"/>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62"/>
      <c r="CT127" s="62"/>
      <c r="CU127" s="62"/>
      <c r="CV127" s="62"/>
      <c r="CW127" s="62"/>
      <c r="CX127" s="62"/>
      <c r="CY127" s="62"/>
      <c r="CZ127" s="62"/>
      <c r="DA127" s="62"/>
      <c r="DB127" s="62"/>
      <c r="DC127" s="62"/>
      <c r="DD127" s="62"/>
      <c r="DE127" s="62"/>
      <c r="DF127" s="62"/>
      <c r="DG127" s="62"/>
      <c r="DH127" s="62"/>
      <c r="DI127" s="62"/>
      <c r="DJ127" s="62"/>
      <c r="DK127" s="62"/>
      <c r="DL127" s="62"/>
    </row>
    <row r="128" spans="1:116" ht="18.75" customHeight="1">
      <c r="A128"/>
      <c r="B128" s="252"/>
      <c r="C128" s="244" t="s">
        <v>321</v>
      </c>
      <c r="D128" s="244"/>
      <c r="E128" s="249"/>
      <c r="F128" s="77" t="s">
        <v>59</v>
      </c>
      <c r="G128" s="57"/>
      <c r="H128" s="57"/>
      <c r="I128" s="57"/>
      <c r="J128" s="57"/>
      <c r="K128" s="57"/>
      <c r="L128" s="57"/>
      <c r="M128" s="57"/>
      <c r="N128" s="57"/>
      <c r="O128" s="57"/>
      <c r="P128" s="57">
        <v>0</v>
      </c>
      <c r="Q128" s="57">
        <v>0</v>
      </c>
      <c r="R128" s="57">
        <v>4.7621074105998904</v>
      </c>
      <c r="S128" s="57">
        <v>5.0438986366562597</v>
      </c>
      <c r="T128" s="57">
        <v>4.0280535899545002</v>
      </c>
      <c r="U128" s="57">
        <v>3.70401649336879</v>
      </c>
      <c r="V128" s="57">
        <v>3.4990091857975498</v>
      </c>
      <c r="W128" s="57">
        <v>3.6814139714932299</v>
      </c>
      <c r="X128" s="203"/>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62"/>
      <c r="CT128" s="62"/>
      <c r="CU128" s="62"/>
      <c r="CV128" s="62"/>
      <c r="CW128" s="62"/>
      <c r="CX128" s="62"/>
      <c r="CY128" s="62"/>
      <c r="CZ128" s="62"/>
      <c r="DA128" s="62"/>
      <c r="DB128" s="62"/>
      <c r="DC128" s="62"/>
      <c r="DD128" s="62"/>
      <c r="DE128" s="62"/>
      <c r="DF128" s="62"/>
      <c r="DG128" s="62"/>
      <c r="DH128" s="62"/>
      <c r="DI128" s="62"/>
      <c r="DJ128" s="62"/>
      <c r="DK128" s="62"/>
      <c r="DL128" s="62"/>
    </row>
    <row r="129" spans="1:116" ht="18.75" customHeight="1">
      <c r="A129"/>
      <c r="B129" s="252"/>
      <c r="C129" s="244"/>
      <c r="D129" s="244"/>
      <c r="E129" s="249"/>
      <c r="F129" s="77" t="s">
        <v>60</v>
      </c>
      <c r="G129" s="57"/>
      <c r="H129" s="57"/>
      <c r="I129" s="57"/>
      <c r="J129" s="57"/>
      <c r="K129" s="57"/>
      <c r="L129" s="57"/>
      <c r="M129" s="57"/>
      <c r="N129" s="57"/>
      <c r="O129" s="57"/>
      <c r="P129" s="57">
        <v>0</v>
      </c>
      <c r="Q129" s="57">
        <v>0</v>
      </c>
      <c r="R129" s="57">
        <v>3.01088258047788</v>
      </c>
      <c r="S129" s="57">
        <v>2.96569465929276</v>
      </c>
      <c r="T129" s="57">
        <v>2.9706311548844102</v>
      </c>
      <c r="U129" s="57">
        <v>2.9881933835501999</v>
      </c>
      <c r="V129" s="57">
        <v>2.9341738468902201</v>
      </c>
      <c r="W129" s="57">
        <v>2.8987792188355002</v>
      </c>
      <c r="X129" s="203"/>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c r="CS129" s="62"/>
      <c r="CT129" s="62"/>
      <c r="CU129" s="62"/>
      <c r="CV129" s="62"/>
      <c r="CW129" s="62"/>
      <c r="CX129" s="62"/>
      <c r="CY129" s="62"/>
      <c r="CZ129" s="62"/>
      <c r="DA129" s="62"/>
      <c r="DB129" s="62"/>
      <c r="DC129" s="62"/>
      <c r="DD129" s="62"/>
      <c r="DE129" s="62"/>
      <c r="DF129" s="62"/>
      <c r="DG129" s="62"/>
      <c r="DH129" s="62"/>
      <c r="DI129" s="62"/>
      <c r="DJ129" s="62"/>
      <c r="DK129" s="62"/>
      <c r="DL129" s="62"/>
    </row>
    <row r="130" spans="1:116" ht="18.75" customHeight="1">
      <c r="A130"/>
      <c r="B130" s="252"/>
      <c r="C130" s="244"/>
      <c r="D130" s="244"/>
      <c r="E130" s="249"/>
      <c r="F130" s="77" t="s">
        <v>12</v>
      </c>
      <c r="G130" s="57"/>
      <c r="H130" s="57"/>
      <c r="I130" s="57"/>
      <c r="J130" s="57"/>
      <c r="K130" s="57"/>
      <c r="L130" s="57"/>
      <c r="M130" s="57"/>
      <c r="N130" s="57"/>
      <c r="O130" s="57"/>
      <c r="P130" s="57">
        <v>0</v>
      </c>
      <c r="Q130" s="57">
        <v>0</v>
      </c>
      <c r="R130" s="57">
        <v>3.85210877895828</v>
      </c>
      <c r="S130" s="57">
        <v>3.9639900246128899</v>
      </c>
      <c r="T130" s="57">
        <v>3.4785793291801799</v>
      </c>
      <c r="U130" s="57">
        <v>3.3334174976116602</v>
      </c>
      <c r="V130" s="57">
        <v>3.20658022325645</v>
      </c>
      <c r="W130" s="57">
        <v>3.2773295949351602</v>
      </c>
      <c r="X130" s="203"/>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62"/>
      <c r="CT130" s="62"/>
      <c r="CU130" s="62"/>
      <c r="CV130" s="62"/>
      <c r="CW130" s="62"/>
      <c r="CX130" s="62"/>
      <c r="CY130" s="62"/>
      <c r="CZ130" s="62"/>
      <c r="DA130" s="62"/>
      <c r="DB130" s="62"/>
      <c r="DC130" s="62"/>
      <c r="DD130" s="62"/>
      <c r="DE130" s="62"/>
      <c r="DF130" s="62"/>
      <c r="DG130" s="62"/>
      <c r="DH130" s="62"/>
      <c r="DI130" s="62"/>
      <c r="DJ130" s="62"/>
      <c r="DK130" s="62"/>
      <c r="DL130" s="62"/>
    </row>
    <row r="131" spans="1:116" ht="18.75" customHeight="1">
      <c r="A131"/>
      <c r="B131" s="252"/>
      <c r="C131" s="244" t="s">
        <v>322</v>
      </c>
      <c r="D131" s="244"/>
      <c r="E131" s="249"/>
      <c r="F131" s="77" t="s">
        <v>59</v>
      </c>
      <c r="G131" s="57"/>
      <c r="H131" s="57"/>
      <c r="I131" s="57"/>
      <c r="J131" s="57"/>
      <c r="K131" s="57"/>
      <c r="L131" s="57"/>
      <c r="M131" s="57"/>
      <c r="N131" s="57"/>
      <c r="O131" s="57"/>
      <c r="P131" s="57">
        <v>3.7791092732017901</v>
      </c>
      <c r="Q131" s="57">
        <v>3.2964644156011502</v>
      </c>
      <c r="R131" s="57">
        <v>3.11531291313633</v>
      </c>
      <c r="S131" s="57">
        <v>3.36300986548618</v>
      </c>
      <c r="T131" s="57">
        <v>3.0269964210049598</v>
      </c>
      <c r="U131" s="57">
        <v>2.3273638363515698</v>
      </c>
      <c r="V131" s="57">
        <v>2.0459892648045899</v>
      </c>
      <c r="W131" s="57">
        <v>2.2068790541248302</v>
      </c>
      <c r="X131" s="203"/>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c r="CS131" s="62"/>
      <c r="CT131" s="62"/>
      <c r="CU131" s="62"/>
      <c r="CV131" s="62"/>
      <c r="CW131" s="62"/>
      <c r="CX131" s="62"/>
      <c r="CY131" s="62"/>
      <c r="CZ131" s="62"/>
      <c r="DA131" s="62"/>
      <c r="DB131" s="62"/>
      <c r="DC131" s="62"/>
      <c r="DD131" s="62"/>
      <c r="DE131" s="62"/>
      <c r="DF131" s="62"/>
      <c r="DG131" s="62"/>
      <c r="DH131" s="62"/>
      <c r="DI131" s="62"/>
      <c r="DJ131" s="62"/>
      <c r="DK131" s="62"/>
      <c r="DL131" s="62"/>
    </row>
    <row r="132" spans="1:116" ht="18.75" customHeight="1">
      <c r="A132"/>
      <c r="B132" s="252"/>
      <c r="C132" s="244"/>
      <c r="D132" s="244"/>
      <c r="E132" s="249"/>
      <c r="F132" s="77" t="s">
        <v>60</v>
      </c>
      <c r="G132" s="57"/>
      <c r="H132" s="57"/>
      <c r="I132" s="57"/>
      <c r="J132" s="57"/>
      <c r="K132" s="57"/>
      <c r="L132" s="57"/>
      <c r="M132" s="57"/>
      <c r="N132" s="57"/>
      <c r="O132" s="57"/>
      <c r="P132" s="57">
        <v>4.9877290121553601</v>
      </c>
      <c r="Q132" s="57">
        <v>4.3927216157104496</v>
      </c>
      <c r="R132" s="57">
        <v>4.2974092777485398</v>
      </c>
      <c r="S132" s="57">
        <v>4.6179017607758297</v>
      </c>
      <c r="T132" s="57">
        <v>4.18918610516232</v>
      </c>
      <c r="U132" s="57">
        <v>2.96004235740345</v>
      </c>
      <c r="V132" s="57">
        <v>2.5834272778726199</v>
      </c>
      <c r="W132" s="57">
        <v>2.9229933650548898</v>
      </c>
      <c r="X132" s="203"/>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c r="CS132" s="62"/>
      <c r="CT132" s="62"/>
      <c r="CU132" s="62"/>
      <c r="CV132" s="62"/>
      <c r="CW132" s="62"/>
      <c r="CX132" s="62"/>
      <c r="CY132" s="62"/>
      <c r="CZ132" s="62"/>
      <c r="DA132" s="62"/>
      <c r="DB132" s="62"/>
      <c r="DC132" s="62"/>
      <c r="DD132" s="62"/>
      <c r="DE132" s="62"/>
      <c r="DF132" s="62"/>
      <c r="DG132" s="62"/>
      <c r="DH132" s="62"/>
      <c r="DI132" s="62"/>
      <c r="DJ132" s="62"/>
      <c r="DK132" s="62"/>
      <c r="DL132" s="62"/>
    </row>
    <row r="133" spans="1:116" ht="18.75" customHeight="1">
      <c r="A133"/>
      <c r="B133" s="252"/>
      <c r="C133" s="244"/>
      <c r="D133" s="244"/>
      <c r="E133" s="249"/>
      <c r="F133" s="77" t="s">
        <v>12</v>
      </c>
      <c r="G133" s="57"/>
      <c r="H133" s="57"/>
      <c r="I133" s="57"/>
      <c r="J133" s="57"/>
      <c r="K133" s="57"/>
      <c r="L133" s="57"/>
      <c r="M133" s="57"/>
      <c r="N133" s="57"/>
      <c r="O133" s="57"/>
      <c r="P133" s="57">
        <v>4.4083321066598602</v>
      </c>
      <c r="Q133" s="57">
        <v>3.8661185998427099</v>
      </c>
      <c r="R133" s="57">
        <v>3.7295721765746501</v>
      </c>
      <c r="S133" s="57">
        <v>4.01509627262796</v>
      </c>
      <c r="T133" s="57">
        <v>3.6309114661208501</v>
      </c>
      <c r="U133" s="57">
        <v>2.6549168607270399</v>
      </c>
      <c r="V133" s="57">
        <v>2.3242339668723901</v>
      </c>
      <c r="W133" s="57">
        <v>2.5766180720943499</v>
      </c>
      <c r="X133" s="203"/>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c r="CS133" s="62"/>
      <c r="CT133" s="62"/>
      <c r="CU133" s="62"/>
      <c r="CV133" s="62"/>
      <c r="CW133" s="62"/>
      <c r="CX133" s="62"/>
      <c r="CY133" s="62"/>
      <c r="CZ133" s="62"/>
      <c r="DA133" s="62"/>
      <c r="DB133" s="62"/>
      <c r="DC133" s="62"/>
      <c r="DD133" s="62"/>
      <c r="DE133" s="62"/>
      <c r="DF133" s="62"/>
      <c r="DG133" s="62"/>
      <c r="DH133" s="62"/>
      <c r="DI133" s="62"/>
      <c r="DJ133" s="62"/>
      <c r="DK133" s="62"/>
      <c r="DL133" s="62"/>
    </row>
    <row r="134" spans="1:116" ht="18.75" customHeight="1">
      <c r="A134"/>
      <c r="B134" s="252"/>
      <c r="C134" s="244" t="s">
        <v>323</v>
      </c>
      <c r="D134" s="244"/>
      <c r="E134" s="249"/>
      <c r="F134" s="77" t="s">
        <v>59</v>
      </c>
      <c r="G134" s="57"/>
      <c r="H134" s="57"/>
      <c r="I134" s="57"/>
      <c r="J134" s="57"/>
      <c r="K134" s="57"/>
      <c r="L134" s="57"/>
      <c r="M134" s="57"/>
      <c r="N134" s="57"/>
      <c r="O134" s="57"/>
      <c r="P134" s="57">
        <v>11.798556071675</v>
      </c>
      <c r="Q134" s="57">
        <v>11.966268522227701</v>
      </c>
      <c r="R134" s="57">
        <v>11.592463834601901</v>
      </c>
      <c r="S134" s="57">
        <v>11.5698712435915</v>
      </c>
      <c r="T134" s="57">
        <v>11.2182483725941</v>
      </c>
      <c r="U134" s="57">
        <v>8.6045895827211005</v>
      </c>
      <c r="V134" s="57">
        <v>9.5226302747930998</v>
      </c>
      <c r="W134" s="57">
        <v>8.9292648696733092</v>
      </c>
      <c r="X134" s="203"/>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c r="CS134" s="62"/>
      <c r="CT134" s="62"/>
      <c r="CU134" s="62"/>
      <c r="CV134" s="62"/>
      <c r="CW134" s="62"/>
      <c r="CX134" s="62"/>
      <c r="CY134" s="62"/>
      <c r="CZ134" s="62"/>
      <c r="DA134" s="62"/>
      <c r="DB134" s="62"/>
      <c r="DC134" s="62"/>
      <c r="DD134" s="62"/>
      <c r="DE134" s="62"/>
      <c r="DF134" s="62"/>
      <c r="DG134" s="62"/>
      <c r="DH134" s="62"/>
      <c r="DI134" s="62"/>
      <c r="DJ134" s="62"/>
      <c r="DK134" s="62"/>
      <c r="DL134" s="62"/>
    </row>
    <row r="135" spans="1:116" ht="18.75" customHeight="1">
      <c r="A135"/>
      <c r="B135" s="252"/>
      <c r="C135" s="244"/>
      <c r="D135" s="244"/>
      <c r="E135" s="249"/>
      <c r="F135" s="77" t="s">
        <v>60</v>
      </c>
      <c r="G135" s="57"/>
      <c r="H135" s="57"/>
      <c r="I135" s="57"/>
      <c r="J135" s="57"/>
      <c r="K135" s="57"/>
      <c r="L135" s="57"/>
      <c r="M135" s="57"/>
      <c r="N135" s="57"/>
      <c r="O135" s="57"/>
      <c r="P135" s="57">
        <v>20.506328941277701</v>
      </c>
      <c r="Q135" s="57">
        <v>19.1251231133521</v>
      </c>
      <c r="R135" s="57">
        <v>18.380471739872799</v>
      </c>
      <c r="S135" s="57">
        <v>18.725646700858402</v>
      </c>
      <c r="T135" s="57">
        <v>18.644764119241302</v>
      </c>
      <c r="U135" s="57">
        <v>13.7544392075927</v>
      </c>
      <c r="V135" s="57">
        <v>15.836473884635399</v>
      </c>
      <c r="W135" s="57">
        <v>14.9900939159113</v>
      </c>
      <c r="X135" s="203"/>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c r="CS135" s="62"/>
      <c r="CT135" s="62"/>
      <c r="CU135" s="62"/>
      <c r="CV135" s="62"/>
      <c r="CW135" s="62"/>
      <c r="CX135" s="62"/>
      <c r="CY135" s="62"/>
      <c r="CZ135" s="62"/>
      <c r="DA135" s="62"/>
      <c r="DB135" s="62"/>
      <c r="DC135" s="62"/>
      <c r="DD135" s="62"/>
      <c r="DE135" s="62"/>
      <c r="DF135" s="62"/>
      <c r="DG135" s="62"/>
      <c r="DH135" s="62"/>
      <c r="DI135" s="62"/>
      <c r="DJ135" s="62"/>
      <c r="DK135" s="62"/>
      <c r="DL135" s="62"/>
    </row>
    <row r="136" spans="1:116" ht="18.75" customHeight="1">
      <c r="A136"/>
      <c r="B136" s="252"/>
      <c r="C136" s="244"/>
      <c r="D136" s="244"/>
      <c r="E136" s="249"/>
      <c r="F136" s="77" t="s">
        <v>12</v>
      </c>
      <c r="G136" s="57"/>
      <c r="H136" s="57"/>
      <c r="I136" s="57"/>
      <c r="J136" s="57"/>
      <c r="K136" s="57"/>
      <c r="L136" s="57"/>
      <c r="M136" s="57"/>
      <c r="N136" s="57"/>
      <c r="O136" s="57"/>
      <c r="P136" s="57">
        <v>16.331933561326601</v>
      </c>
      <c r="Q136" s="57">
        <v>15.686263676471</v>
      </c>
      <c r="R136" s="57">
        <v>15.1197538770453</v>
      </c>
      <c r="S136" s="57">
        <v>15.2882663705004</v>
      </c>
      <c r="T136" s="57">
        <v>15.077329771550099</v>
      </c>
      <c r="U136" s="57">
        <v>11.2707917115701</v>
      </c>
      <c r="V136" s="57">
        <v>12.7914603378071</v>
      </c>
      <c r="W136" s="57">
        <v>12.058548763925801</v>
      </c>
      <c r="X136" s="203"/>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row>
    <row r="137" spans="1:116" ht="18.75" customHeight="1">
      <c r="A137"/>
      <c r="B137" s="252"/>
      <c r="C137" s="244" t="s">
        <v>324</v>
      </c>
      <c r="D137" s="244"/>
      <c r="E137" s="249"/>
      <c r="F137" s="77" t="s">
        <v>59</v>
      </c>
      <c r="G137" s="57"/>
      <c r="H137" s="57"/>
      <c r="I137" s="57"/>
      <c r="J137" s="57"/>
      <c r="K137" s="57"/>
      <c r="L137" s="57"/>
      <c r="M137" s="57"/>
      <c r="N137" s="57"/>
      <c r="O137" s="57"/>
      <c r="P137" s="57">
        <v>24.2932746790339</v>
      </c>
      <c r="Q137" s="57">
        <v>19.372941404184601</v>
      </c>
      <c r="R137" s="57">
        <v>10.7803628813753</v>
      </c>
      <c r="S137" s="57">
        <v>7.96450449272157</v>
      </c>
      <c r="T137" s="57">
        <v>7.0686055655656697</v>
      </c>
      <c r="U137" s="57">
        <v>5.6519942963863299</v>
      </c>
      <c r="V137" s="57">
        <v>8.4551221034958601</v>
      </c>
      <c r="W137" s="57">
        <v>10.5658591338309</v>
      </c>
      <c r="X137" s="203"/>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row>
    <row r="138" spans="1:116" ht="18.75" customHeight="1">
      <c r="A138"/>
      <c r="B138" s="252"/>
      <c r="C138" s="244"/>
      <c r="D138" s="244"/>
      <c r="E138" s="249"/>
      <c r="F138" s="77" t="s">
        <v>60</v>
      </c>
      <c r="G138" s="57"/>
      <c r="H138" s="57"/>
      <c r="I138" s="57"/>
      <c r="J138" s="57"/>
      <c r="K138" s="57"/>
      <c r="L138" s="57"/>
      <c r="M138" s="57"/>
      <c r="N138" s="57"/>
      <c r="O138" s="57"/>
      <c r="P138" s="57">
        <v>20.955660244613501</v>
      </c>
      <c r="Q138" s="57">
        <v>17.162676250455199</v>
      </c>
      <c r="R138" s="57">
        <v>10.8242159107734</v>
      </c>
      <c r="S138" s="57">
        <v>8.1638245173028192</v>
      </c>
      <c r="T138" s="57">
        <v>7.4673989084496899</v>
      </c>
      <c r="U138" s="57">
        <v>6.0083419859696798</v>
      </c>
      <c r="V138" s="57">
        <v>9.6169992025651201</v>
      </c>
      <c r="W138" s="57">
        <v>11.806125863825301</v>
      </c>
      <c r="X138" s="203"/>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row>
    <row r="139" spans="1:116" ht="18.75" customHeight="1">
      <c r="A139"/>
      <c r="B139" s="252"/>
      <c r="C139" s="244"/>
      <c r="D139" s="244"/>
      <c r="E139" s="249"/>
      <c r="F139" s="77" t="s">
        <v>12</v>
      </c>
      <c r="G139" s="57"/>
      <c r="H139" s="57"/>
      <c r="I139" s="57"/>
      <c r="J139" s="57"/>
      <c r="K139" s="57"/>
      <c r="L139" s="57"/>
      <c r="M139" s="57"/>
      <c r="N139" s="57"/>
      <c r="O139" s="57"/>
      <c r="P139" s="57">
        <v>22.555670084527701</v>
      </c>
      <c r="Q139" s="57">
        <v>18.2244091136055</v>
      </c>
      <c r="R139" s="57">
        <v>10.803150473270501</v>
      </c>
      <c r="S139" s="57">
        <v>8.0680782580701802</v>
      </c>
      <c r="T139" s="57">
        <v>7.2758327531261404</v>
      </c>
      <c r="U139" s="57">
        <v>5.8364841432333199</v>
      </c>
      <c r="V139" s="57">
        <v>9.0566540744564001</v>
      </c>
      <c r="W139" s="57">
        <v>11.2062247790486</v>
      </c>
      <c r="X139" s="203"/>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row>
    <row r="140" spans="1:116" ht="18.75" customHeight="1">
      <c r="A140"/>
      <c r="B140" s="252"/>
      <c r="C140" s="244" t="s">
        <v>325</v>
      </c>
      <c r="D140" s="244"/>
      <c r="E140" s="249"/>
      <c r="F140" s="77" t="s">
        <v>59</v>
      </c>
      <c r="G140" s="57"/>
      <c r="H140" s="57"/>
      <c r="I140" s="57"/>
      <c r="J140" s="57"/>
      <c r="K140" s="57"/>
      <c r="L140" s="57"/>
      <c r="M140" s="57"/>
      <c r="N140" s="57"/>
      <c r="O140" s="57"/>
      <c r="P140" s="57">
        <v>3.4034612855661601</v>
      </c>
      <c r="Q140" s="57">
        <v>3.5741478978374501</v>
      </c>
      <c r="R140" s="57">
        <v>3.71093576704558</v>
      </c>
      <c r="S140" s="57">
        <v>3.6090637203079998</v>
      </c>
      <c r="T140" s="57">
        <v>3.5614138919952598</v>
      </c>
      <c r="U140" s="57">
        <v>2.9489198565177501</v>
      </c>
      <c r="V140" s="57">
        <v>3.5484232977818499</v>
      </c>
      <c r="W140" s="57">
        <v>3.1271299777913102</v>
      </c>
      <c r="X140" s="203"/>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row>
    <row r="141" spans="1:116" ht="18.75" customHeight="1">
      <c r="A141"/>
      <c r="B141" s="252"/>
      <c r="C141" s="244"/>
      <c r="D141" s="244"/>
      <c r="E141" s="249"/>
      <c r="F141" s="77" t="s">
        <v>60</v>
      </c>
      <c r="G141" s="57"/>
      <c r="H141" s="57"/>
      <c r="I141" s="57"/>
      <c r="J141" s="57"/>
      <c r="K141" s="57"/>
      <c r="L141" s="57"/>
      <c r="M141" s="57"/>
      <c r="N141" s="57"/>
      <c r="O141" s="57"/>
      <c r="P141" s="57">
        <v>2.8914810346198001</v>
      </c>
      <c r="Q141" s="57">
        <v>3.0731583710187298</v>
      </c>
      <c r="R141" s="57">
        <v>3.2497330210278399</v>
      </c>
      <c r="S141" s="57">
        <v>3.2136586301657601</v>
      </c>
      <c r="T141" s="57">
        <v>3.2428978732855498</v>
      </c>
      <c r="U141" s="57">
        <v>2.8234718386644899</v>
      </c>
      <c r="V141" s="57">
        <v>3.4138825492017202</v>
      </c>
      <c r="W141" s="57">
        <v>3.3169536805290898</v>
      </c>
      <c r="X141" s="203"/>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row>
    <row r="142" spans="1:116" ht="18.75" customHeight="1">
      <c r="A142"/>
      <c r="B142" s="252"/>
      <c r="C142" s="244"/>
      <c r="D142" s="244"/>
      <c r="E142" s="249"/>
      <c r="F142" s="77" t="s">
        <v>12</v>
      </c>
      <c r="G142" s="57"/>
      <c r="H142" s="57"/>
      <c r="I142" s="57"/>
      <c r="J142" s="57"/>
      <c r="K142" s="57"/>
      <c r="L142" s="57"/>
      <c r="M142" s="57"/>
      <c r="N142" s="57"/>
      <c r="O142" s="57"/>
      <c r="P142" s="57">
        <v>3.13691784448852</v>
      </c>
      <c r="Q142" s="57">
        <v>3.3138159427223299</v>
      </c>
      <c r="R142" s="57">
        <v>3.4712784366066001</v>
      </c>
      <c r="S142" s="57">
        <v>3.4035971892352901</v>
      </c>
      <c r="T142" s="57">
        <v>3.3959016538198901</v>
      </c>
      <c r="U142" s="57">
        <v>2.8839723732660301</v>
      </c>
      <c r="V142" s="57">
        <v>3.4787682871677799</v>
      </c>
      <c r="W142" s="57">
        <v>3.2251383939985598</v>
      </c>
      <c r="X142" s="203"/>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row>
    <row r="143" spans="1:116" ht="18.75" customHeight="1">
      <c r="A143"/>
      <c r="B143" s="252"/>
      <c r="C143" s="244" t="s">
        <v>326</v>
      </c>
      <c r="D143" s="244"/>
      <c r="E143" s="249"/>
      <c r="F143" s="77" t="s">
        <v>59</v>
      </c>
      <c r="G143" s="57"/>
      <c r="H143" s="57"/>
      <c r="I143" s="57"/>
      <c r="J143" s="57"/>
      <c r="K143" s="57"/>
      <c r="L143" s="57"/>
      <c r="M143" s="57"/>
      <c r="N143" s="57"/>
      <c r="O143" s="57"/>
      <c r="P143" s="57">
        <v>2.4921137580602299</v>
      </c>
      <c r="Q143" s="57">
        <v>2.9633263917939798</v>
      </c>
      <c r="R143" s="57">
        <v>3.5733263490734402</v>
      </c>
      <c r="S143" s="57">
        <v>3.2549762030184999</v>
      </c>
      <c r="T143" s="57">
        <v>3.1970570151555999</v>
      </c>
      <c r="U143" s="57">
        <v>2.7435041678557401</v>
      </c>
      <c r="V143" s="57">
        <v>2.8892962172639698</v>
      </c>
      <c r="W143" s="57">
        <v>2.48258508208019</v>
      </c>
      <c r="X143" s="203"/>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row>
    <row r="144" spans="1:116" ht="18.75" customHeight="1">
      <c r="A144"/>
      <c r="B144" s="252"/>
      <c r="C144" s="244"/>
      <c r="D144" s="244"/>
      <c r="E144" s="249"/>
      <c r="F144" s="77" t="s">
        <v>60</v>
      </c>
      <c r="G144" s="57"/>
      <c r="H144" s="57"/>
      <c r="I144" s="57"/>
      <c r="J144" s="57"/>
      <c r="K144" s="57"/>
      <c r="L144" s="57"/>
      <c r="M144" s="57"/>
      <c r="N144" s="57"/>
      <c r="O144" s="57"/>
      <c r="P144" s="57">
        <v>3.1165255491067199</v>
      </c>
      <c r="Q144" s="57">
        <v>3.6750311027702098</v>
      </c>
      <c r="R144" s="57">
        <v>4.2081726266686701</v>
      </c>
      <c r="S144" s="57">
        <v>3.7749002058936401</v>
      </c>
      <c r="T144" s="57">
        <v>3.8102151358954601</v>
      </c>
      <c r="U144" s="57">
        <v>3.3119301842378102</v>
      </c>
      <c r="V144" s="57">
        <v>3.36138468963075</v>
      </c>
      <c r="W144" s="57">
        <v>3.0494450175339201</v>
      </c>
      <c r="X144" s="203"/>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row>
    <row r="145" spans="1:116" ht="18.75" customHeight="1">
      <c r="A145"/>
      <c r="B145" s="252"/>
      <c r="C145" s="244"/>
      <c r="D145" s="244"/>
      <c r="E145" s="249"/>
      <c r="F145" s="77" t="s">
        <v>12</v>
      </c>
      <c r="G145" s="57"/>
      <c r="H145" s="57"/>
      <c r="I145" s="57"/>
      <c r="J145" s="57"/>
      <c r="K145" s="57"/>
      <c r="L145" s="57"/>
      <c r="M145" s="57"/>
      <c r="N145" s="57"/>
      <c r="O145" s="57"/>
      <c r="P145" s="57">
        <v>2.81719049124934</v>
      </c>
      <c r="Q145" s="57">
        <v>3.3331534419712701</v>
      </c>
      <c r="R145" s="57">
        <v>3.9032150269733501</v>
      </c>
      <c r="S145" s="57">
        <v>3.52514718451437</v>
      </c>
      <c r="T145" s="57">
        <v>3.5156757563108099</v>
      </c>
      <c r="U145" s="57">
        <v>3.0377921112651198</v>
      </c>
      <c r="V145" s="57">
        <v>3.1337078761890198</v>
      </c>
      <c r="W145" s="57">
        <v>2.7752621486629301</v>
      </c>
      <c r="X145" s="203"/>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row>
    <row r="146" spans="1:116" ht="18.75" customHeight="1">
      <c r="A146"/>
      <c r="B146" s="252"/>
      <c r="C146" s="244" t="s">
        <v>327</v>
      </c>
      <c r="D146" s="244"/>
      <c r="E146" s="249"/>
      <c r="F146" s="77" t="s">
        <v>59</v>
      </c>
      <c r="G146" s="57"/>
      <c r="H146" s="57"/>
      <c r="I146" s="57"/>
      <c r="J146" s="57"/>
      <c r="K146" s="57"/>
      <c r="L146" s="57"/>
      <c r="M146" s="57"/>
      <c r="N146" s="57"/>
      <c r="O146" s="57"/>
      <c r="P146" s="57">
        <v>1.82310649859087</v>
      </c>
      <c r="Q146" s="57">
        <v>1.85834330419683</v>
      </c>
      <c r="R146" s="57">
        <v>1.9396766318340899</v>
      </c>
      <c r="S146" s="57">
        <v>2.03456551407757</v>
      </c>
      <c r="T146" s="57">
        <v>2.0509964893578201</v>
      </c>
      <c r="U146" s="57">
        <v>1.5236698496977901</v>
      </c>
      <c r="V146" s="57">
        <v>1.73725316017539</v>
      </c>
      <c r="W146" s="57">
        <v>1.6718780713066901</v>
      </c>
      <c r="X146" s="203"/>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row>
    <row r="147" spans="1:116" ht="18.75" customHeight="1">
      <c r="A147"/>
      <c r="B147" s="252"/>
      <c r="C147" s="244"/>
      <c r="D147" s="244"/>
      <c r="E147" s="249"/>
      <c r="F147" s="77" t="s">
        <v>60</v>
      </c>
      <c r="G147" s="57"/>
      <c r="H147" s="57"/>
      <c r="I147" s="57"/>
      <c r="J147" s="57"/>
      <c r="K147" s="57"/>
      <c r="L147" s="57"/>
      <c r="M147" s="57"/>
      <c r="N147" s="57"/>
      <c r="O147" s="57"/>
      <c r="P147" s="57">
        <v>1.19228129139787</v>
      </c>
      <c r="Q147" s="57">
        <v>1.18096163769532</v>
      </c>
      <c r="R147" s="57">
        <v>1.3077916013577799</v>
      </c>
      <c r="S147" s="57">
        <v>1.43044453028884</v>
      </c>
      <c r="T147" s="57">
        <v>1.436899947601</v>
      </c>
      <c r="U147" s="57">
        <v>1.06136976958689</v>
      </c>
      <c r="V147" s="57">
        <v>1.24663395517428</v>
      </c>
      <c r="W147" s="57">
        <v>1.2022515773690601</v>
      </c>
      <c r="X147" s="203"/>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row>
    <row r="148" spans="1:116" ht="18.75" customHeight="1">
      <c r="A148"/>
      <c r="B148" s="252"/>
      <c r="C148" s="244"/>
      <c r="D148" s="244"/>
      <c r="E148" s="249"/>
      <c r="F148" s="77" t="s">
        <v>12</v>
      </c>
      <c r="G148" s="57"/>
      <c r="H148" s="57"/>
      <c r="I148" s="57"/>
      <c r="J148" s="57"/>
      <c r="K148" s="57"/>
      <c r="L148" s="57"/>
      <c r="M148" s="57"/>
      <c r="N148" s="57"/>
      <c r="O148" s="57"/>
      <c r="P148" s="57">
        <v>1.4946908592513799</v>
      </c>
      <c r="Q148" s="57">
        <v>1.50635172720866</v>
      </c>
      <c r="R148" s="57">
        <v>1.61132672313151</v>
      </c>
      <c r="S148" s="57">
        <v>1.72064279031432</v>
      </c>
      <c r="T148" s="57">
        <v>1.7318901113060501</v>
      </c>
      <c r="U148" s="57">
        <v>1.28432587899117</v>
      </c>
      <c r="V148" s="57">
        <v>1.4832476912563299</v>
      </c>
      <c r="W148" s="57">
        <v>1.42940387964384</v>
      </c>
      <c r="X148" s="203"/>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row>
    <row r="149" spans="1:116" ht="18.75" customHeight="1">
      <c r="A149"/>
      <c r="B149" s="252"/>
      <c r="C149" s="244" t="s">
        <v>328</v>
      </c>
      <c r="D149" s="244"/>
      <c r="E149" s="249"/>
      <c r="F149" s="77" t="s">
        <v>59</v>
      </c>
      <c r="G149" s="57"/>
      <c r="H149" s="57"/>
      <c r="I149" s="57"/>
      <c r="J149" s="57"/>
      <c r="K149" s="57"/>
      <c r="L149" s="57"/>
      <c r="M149" s="57"/>
      <c r="N149" s="57"/>
      <c r="O149" s="57"/>
      <c r="P149" s="57">
        <v>6.9328243063092101</v>
      </c>
      <c r="Q149" s="57">
        <v>8.3387199547293793</v>
      </c>
      <c r="R149" s="57">
        <v>9.1286390913276296</v>
      </c>
      <c r="S149" s="57">
        <v>8.0606256981110604</v>
      </c>
      <c r="T149" s="57">
        <v>8.2430095237218897</v>
      </c>
      <c r="U149" s="57">
        <v>7.5664848499599699</v>
      </c>
      <c r="V149" s="57">
        <v>7.8388750375098004</v>
      </c>
      <c r="W149" s="57">
        <v>7.2405654484467297</v>
      </c>
      <c r="X149" s="203"/>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row>
    <row r="150" spans="1:116" ht="18.75" customHeight="1">
      <c r="A150"/>
      <c r="B150" s="252"/>
      <c r="C150" s="244"/>
      <c r="D150" s="244"/>
      <c r="E150" s="249"/>
      <c r="F150" s="77" t="s">
        <v>60</v>
      </c>
      <c r="G150" s="57"/>
      <c r="H150" s="57"/>
      <c r="I150" s="57"/>
      <c r="J150" s="57"/>
      <c r="K150" s="57"/>
      <c r="L150" s="57"/>
      <c r="M150" s="57"/>
      <c r="N150" s="57"/>
      <c r="O150" s="57"/>
      <c r="P150" s="57">
        <v>5.3351462171797799</v>
      </c>
      <c r="Q150" s="57">
        <v>5.8801257105183504</v>
      </c>
      <c r="R150" s="57">
        <v>6.3358022266708902</v>
      </c>
      <c r="S150" s="57">
        <v>5.5535575406090398</v>
      </c>
      <c r="T150" s="57">
        <v>5.6651982870664099</v>
      </c>
      <c r="U150" s="57">
        <v>5.2992404624893998</v>
      </c>
      <c r="V150" s="57">
        <v>5.2980992046726403</v>
      </c>
      <c r="W150" s="57">
        <v>4.7993975212939404</v>
      </c>
      <c r="X150" s="203"/>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62"/>
      <c r="CT150" s="62"/>
      <c r="CU150" s="62"/>
      <c r="CV150" s="62"/>
      <c r="CW150" s="62"/>
      <c r="CX150" s="62"/>
      <c r="CY150" s="62"/>
      <c r="CZ150" s="62"/>
      <c r="DA150" s="62"/>
      <c r="DB150" s="62"/>
      <c r="DC150" s="62"/>
      <c r="DD150" s="62"/>
      <c r="DE150" s="62"/>
      <c r="DF150" s="62"/>
      <c r="DG150" s="62"/>
      <c r="DH150" s="62"/>
      <c r="DI150" s="62"/>
      <c r="DJ150" s="62"/>
      <c r="DK150" s="62"/>
      <c r="DL150" s="62"/>
    </row>
    <row r="151" spans="1:116" ht="18.75" customHeight="1">
      <c r="A151"/>
      <c r="B151" s="252"/>
      <c r="C151" s="244"/>
      <c r="D151" s="244"/>
      <c r="E151" s="249"/>
      <c r="F151" s="77" t="s">
        <v>12</v>
      </c>
      <c r="G151" s="57"/>
      <c r="H151" s="57"/>
      <c r="I151" s="57"/>
      <c r="J151" s="57"/>
      <c r="K151" s="57"/>
      <c r="L151" s="57"/>
      <c r="M151" s="57"/>
      <c r="N151" s="57"/>
      <c r="O151" s="57"/>
      <c r="P151" s="57">
        <v>6.1010527392931904</v>
      </c>
      <c r="Q151" s="57">
        <v>7.0611470471786602</v>
      </c>
      <c r="R151" s="57">
        <v>7.6773818446731203</v>
      </c>
      <c r="S151" s="57">
        <v>6.7578640232436697</v>
      </c>
      <c r="T151" s="57">
        <v>6.9034872318734903</v>
      </c>
      <c r="U151" s="57">
        <v>6.3926774084182698</v>
      </c>
      <c r="V151" s="57">
        <v>6.5234537285609102</v>
      </c>
      <c r="W151" s="57">
        <v>5.9801590883058502</v>
      </c>
      <c r="X151" s="203"/>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c r="DI151" s="62"/>
      <c r="DJ151" s="62"/>
      <c r="DK151" s="62"/>
      <c r="DL151" s="62"/>
    </row>
    <row r="152" spans="1:116" ht="18.75" customHeight="1">
      <c r="A152"/>
      <c r="B152" s="252"/>
      <c r="C152" s="244" t="s">
        <v>329</v>
      </c>
      <c r="D152" s="244"/>
      <c r="E152" s="249"/>
      <c r="F152" s="77" t="s">
        <v>59</v>
      </c>
      <c r="G152" s="57"/>
      <c r="H152" s="57"/>
      <c r="I152" s="57"/>
      <c r="J152" s="57"/>
      <c r="K152" s="57"/>
      <c r="L152" s="57"/>
      <c r="M152" s="57"/>
      <c r="N152" s="57"/>
      <c r="O152" s="57"/>
      <c r="P152" s="57">
        <v>9.2072844110734504</v>
      </c>
      <c r="Q152" s="57">
        <v>8.6131172419096398</v>
      </c>
      <c r="R152" s="57">
        <v>8.5145313902281003</v>
      </c>
      <c r="S152" s="57">
        <v>8.9569353996489696</v>
      </c>
      <c r="T152" s="57">
        <v>8.1900196284430695</v>
      </c>
      <c r="U152" s="57">
        <v>6.3703366350672299</v>
      </c>
      <c r="V152" s="57">
        <v>7.50196063761683</v>
      </c>
      <c r="W152" s="57">
        <v>6.7420791032595799</v>
      </c>
      <c r="X152" s="203"/>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62"/>
      <c r="DK152" s="62"/>
      <c r="DL152" s="62"/>
    </row>
    <row r="153" spans="1:116" ht="18.75" customHeight="1">
      <c r="A153"/>
      <c r="B153" s="252"/>
      <c r="C153" s="244"/>
      <c r="D153" s="244"/>
      <c r="E153" s="249"/>
      <c r="F153" s="77" t="s">
        <v>60</v>
      </c>
      <c r="G153" s="57"/>
      <c r="H153" s="57"/>
      <c r="I153" s="57"/>
      <c r="J153" s="57"/>
      <c r="K153" s="57"/>
      <c r="L153" s="57"/>
      <c r="M153" s="57"/>
      <c r="N153" s="57"/>
      <c r="O153" s="57"/>
      <c r="P153" s="57">
        <v>11.9504698997658</v>
      </c>
      <c r="Q153" s="57">
        <v>11.0285108821818</v>
      </c>
      <c r="R153" s="57">
        <v>10.783205024319599</v>
      </c>
      <c r="S153" s="57">
        <v>11.3657115041346</v>
      </c>
      <c r="T153" s="57">
        <v>10.8086469631382</v>
      </c>
      <c r="U153" s="57">
        <v>8.4487316174750298</v>
      </c>
      <c r="V153" s="57">
        <v>10.0518184307507</v>
      </c>
      <c r="W153" s="57">
        <v>9.3205245368285397</v>
      </c>
      <c r="X153" s="203"/>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62"/>
      <c r="CT153" s="62"/>
      <c r="CU153" s="62"/>
      <c r="CV153" s="62"/>
      <c r="CW153" s="62"/>
      <c r="CX153" s="62"/>
      <c r="CY153" s="62"/>
      <c r="CZ153" s="62"/>
      <c r="DA153" s="62"/>
      <c r="DB153" s="62"/>
      <c r="DC153" s="62"/>
      <c r="DD153" s="62"/>
      <c r="DE153" s="62"/>
      <c r="DF153" s="62"/>
      <c r="DG153" s="62"/>
      <c r="DH153" s="62"/>
      <c r="DI153" s="62"/>
      <c r="DJ153" s="62"/>
      <c r="DK153" s="62"/>
      <c r="DL153" s="62"/>
    </row>
    <row r="154" spans="1:116" ht="18.75" customHeight="1">
      <c r="A154"/>
      <c r="B154" s="252"/>
      <c r="C154" s="244"/>
      <c r="D154" s="244"/>
      <c r="E154" s="249"/>
      <c r="F154" s="77" t="s">
        <v>12</v>
      </c>
      <c r="G154" s="57"/>
      <c r="H154" s="57"/>
      <c r="I154" s="57"/>
      <c r="J154" s="57"/>
      <c r="K154" s="57"/>
      <c r="L154" s="57"/>
      <c r="M154" s="57"/>
      <c r="N154" s="57"/>
      <c r="O154" s="57"/>
      <c r="P154" s="57">
        <v>10.635421723633399</v>
      </c>
      <c r="Q154" s="57">
        <v>9.8682415810102597</v>
      </c>
      <c r="R154" s="57">
        <v>9.6934148020861208</v>
      </c>
      <c r="S154" s="57">
        <v>10.2086210320759</v>
      </c>
      <c r="T154" s="57">
        <v>9.5507514147699197</v>
      </c>
      <c r="U154" s="57">
        <v>7.4463721565554799</v>
      </c>
      <c r="V154" s="57">
        <v>8.8220838978150091</v>
      </c>
      <c r="W154" s="57">
        <v>8.0733636034360892</v>
      </c>
      <c r="X154" s="203"/>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62"/>
      <c r="CT154" s="62"/>
      <c r="CU154" s="62"/>
      <c r="CV154" s="62"/>
      <c r="CW154" s="62"/>
      <c r="CX154" s="62"/>
      <c r="CY154" s="62"/>
      <c r="CZ154" s="62"/>
      <c r="DA154" s="62"/>
      <c r="DB154" s="62"/>
      <c r="DC154" s="62"/>
      <c r="DD154" s="62"/>
      <c r="DE154" s="62"/>
      <c r="DF154" s="62"/>
      <c r="DG154" s="62"/>
      <c r="DH154" s="62"/>
      <c r="DI154" s="62"/>
      <c r="DJ154" s="62"/>
      <c r="DK154" s="62"/>
      <c r="DL154" s="62"/>
    </row>
    <row r="155" spans="1:116" ht="18.75" customHeight="1">
      <c r="A155"/>
      <c r="B155" s="252"/>
      <c r="C155" s="244" t="s">
        <v>317</v>
      </c>
      <c r="D155" s="244"/>
      <c r="E155" s="249"/>
      <c r="F155" s="77" t="s">
        <v>59</v>
      </c>
      <c r="G155" s="57"/>
      <c r="H155" s="57"/>
      <c r="I155" s="57"/>
      <c r="J155" s="57"/>
      <c r="K155" s="57"/>
      <c r="L155" s="57"/>
      <c r="M155" s="57"/>
      <c r="N155" s="57"/>
      <c r="O155" s="57"/>
      <c r="P155" s="57">
        <v>68.7937778539589</v>
      </c>
      <c r="Q155" s="57">
        <v>65.788803473376703</v>
      </c>
      <c r="R155" s="57">
        <v>63.3426420285288</v>
      </c>
      <c r="S155" s="57">
        <v>60.377672539206799</v>
      </c>
      <c r="T155" s="57">
        <v>57.360123928988003</v>
      </c>
      <c r="U155" s="57">
        <v>46.634670280458202</v>
      </c>
      <c r="V155" s="57">
        <v>52.784072745413802</v>
      </c>
      <c r="W155" s="57">
        <v>52.1281325712742</v>
      </c>
      <c r="X155" s="203"/>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c r="DI155" s="62"/>
      <c r="DJ155" s="62"/>
      <c r="DK155" s="62"/>
      <c r="DL155" s="62"/>
    </row>
    <row r="156" spans="1:116" ht="18.75" customHeight="1">
      <c r="A156"/>
      <c r="B156" s="252"/>
      <c r="C156" s="244"/>
      <c r="D156" s="244"/>
      <c r="E156" s="249"/>
      <c r="F156" s="77" t="s">
        <v>60</v>
      </c>
      <c r="G156" s="57"/>
      <c r="H156" s="57"/>
      <c r="I156" s="57"/>
      <c r="J156" s="57"/>
      <c r="K156" s="57"/>
      <c r="L156" s="57"/>
      <c r="M156" s="57"/>
      <c r="N156" s="57"/>
      <c r="O156" s="57"/>
      <c r="P156" s="57">
        <v>76.669710955705</v>
      </c>
      <c r="Q156" s="57">
        <v>71.775886441766801</v>
      </c>
      <c r="R156" s="57">
        <v>68.955628537212704</v>
      </c>
      <c r="S156" s="57">
        <v>67.106721072923804</v>
      </c>
      <c r="T156" s="57">
        <v>66.255745179008898</v>
      </c>
      <c r="U156" s="57">
        <v>52.866866265050398</v>
      </c>
      <c r="V156" s="57">
        <v>61.102563090063597</v>
      </c>
      <c r="W156" s="57">
        <v>60.744837130848097</v>
      </c>
      <c r="X156" s="203"/>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c r="DI156" s="62"/>
      <c r="DJ156" s="62"/>
      <c r="DK156" s="62"/>
      <c r="DL156" s="62"/>
    </row>
    <row r="157" spans="1:116" ht="18.75" customHeight="1" thickBot="1">
      <c r="A157"/>
      <c r="B157" s="253"/>
      <c r="C157" s="247"/>
      <c r="D157" s="247"/>
      <c r="E157" s="250"/>
      <c r="F157" s="84" t="s">
        <v>12</v>
      </c>
      <c r="G157" s="122"/>
      <c r="H157" s="122"/>
      <c r="I157" s="122"/>
      <c r="J157" s="122"/>
      <c r="K157" s="122"/>
      <c r="L157" s="122"/>
      <c r="M157" s="122"/>
      <c r="N157" s="122"/>
      <c r="O157" s="122"/>
      <c r="P157" s="122">
        <v>72.894088963140007</v>
      </c>
      <c r="Q157" s="122">
        <v>68.899904466834101</v>
      </c>
      <c r="R157" s="122">
        <v>66.259349212248495</v>
      </c>
      <c r="S157" s="122">
        <v>63.874325197738301</v>
      </c>
      <c r="T157" s="122">
        <v>61.982604735497098</v>
      </c>
      <c r="U157" s="122">
        <v>49.861229386431802</v>
      </c>
      <c r="V157" s="122">
        <v>57.090757072389302</v>
      </c>
      <c r="W157" s="122">
        <v>56.577047825952697</v>
      </c>
      <c r="X157" s="165"/>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62"/>
      <c r="CT157" s="62"/>
      <c r="CU157" s="62"/>
      <c r="CV157" s="62"/>
      <c r="CW157" s="62"/>
      <c r="CX157" s="62"/>
      <c r="CY157" s="62"/>
      <c r="CZ157" s="62"/>
      <c r="DA157" s="62"/>
      <c r="DB157" s="62"/>
      <c r="DC157" s="62"/>
      <c r="DD157" s="62"/>
      <c r="DE157" s="62"/>
      <c r="DF157" s="62"/>
      <c r="DG157" s="62"/>
      <c r="DH157" s="62"/>
      <c r="DI157" s="62"/>
      <c r="DJ157" s="62"/>
      <c r="DK157" s="62"/>
      <c r="DL157" s="62"/>
    </row>
    <row r="158" spans="1:116" ht="22.5" customHeight="1">
      <c r="A158"/>
      <c r="B158" s="251" t="s">
        <v>453</v>
      </c>
      <c r="C158" s="110" t="s">
        <v>237</v>
      </c>
      <c r="D158" s="246" t="s">
        <v>21</v>
      </c>
      <c r="E158" s="248" t="s">
        <v>3</v>
      </c>
      <c r="F158" s="113" t="s">
        <v>59</v>
      </c>
      <c r="G158" s="121"/>
      <c r="H158" s="121"/>
      <c r="I158" s="121"/>
      <c r="J158" s="121"/>
      <c r="K158" s="121"/>
      <c r="L158" s="121"/>
      <c r="M158" s="121"/>
      <c r="N158" s="121"/>
      <c r="O158" s="121"/>
      <c r="P158" s="121">
        <v>102.06063667359285</v>
      </c>
      <c r="Q158" s="121">
        <v>111.82796693878402</v>
      </c>
      <c r="R158" s="121">
        <v>111.439338035435</v>
      </c>
      <c r="S158" s="121">
        <v>114.836410602966</v>
      </c>
      <c r="T158" s="121">
        <v>115.829934886668</v>
      </c>
      <c r="U158" s="121">
        <v>99.087656838927501</v>
      </c>
      <c r="V158" s="121">
        <v>121.74080516375901</v>
      </c>
      <c r="W158" s="121">
        <v>128.69313289696001</v>
      </c>
      <c r="X158" s="1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c r="CT158" s="62"/>
      <c r="CU158" s="62"/>
      <c r="CV158" s="62"/>
      <c r="CW158" s="62"/>
      <c r="CX158" s="62"/>
      <c r="CY158" s="62"/>
      <c r="CZ158" s="62"/>
      <c r="DA158" s="62"/>
      <c r="DB158" s="62"/>
      <c r="DC158" s="62"/>
      <c r="DD158" s="62"/>
      <c r="DE158" s="62"/>
      <c r="DF158" s="62"/>
      <c r="DG158" s="62"/>
      <c r="DH158" s="62"/>
      <c r="DI158" s="62"/>
      <c r="DJ158" s="62"/>
      <c r="DK158" s="62"/>
      <c r="DL158" s="62"/>
    </row>
    <row r="159" spans="1:116" ht="18.75" customHeight="1">
      <c r="A159"/>
      <c r="B159" s="252"/>
      <c r="C159" s="74" t="s">
        <v>238</v>
      </c>
      <c r="D159" s="244"/>
      <c r="E159" s="249"/>
      <c r="F159" s="77" t="s">
        <v>59</v>
      </c>
      <c r="G159" s="57"/>
      <c r="H159" s="57"/>
      <c r="I159" s="57"/>
      <c r="J159" s="57"/>
      <c r="K159" s="57"/>
      <c r="L159" s="57"/>
      <c r="M159" s="57"/>
      <c r="N159" s="57"/>
      <c r="O159" s="57"/>
      <c r="P159" s="57">
        <v>122.20014963048638</v>
      </c>
      <c r="Q159" s="57">
        <v>133.35711819338681</v>
      </c>
      <c r="R159" s="57">
        <v>128.438244288764</v>
      </c>
      <c r="S159" s="57">
        <v>128.812639414073</v>
      </c>
      <c r="T159" s="57">
        <v>127.220187754226</v>
      </c>
      <c r="U159" s="57">
        <v>119.356169322496</v>
      </c>
      <c r="V159" s="57">
        <v>135.967084908</v>
      </c>
      <c r="W159" s="57">
        <v>139.35206112082199</v>
      </c>
      <c r="X159" s="164"/>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c r="DE159" s="62"/>
      <c r="DF159" s="62"/>
      <c r="DG159" s="62"/>
      <c r="DH159" s="62"/>
      <c r="DI159" s="62"/>
      <c r="DJ159" s="62"/>
      <c r="DK159" s="62"/>
      <c r="DL159" s="62"/>
    </row>
    <row r="160" spans="1:116" ht="18.75" customHeight="1">
      <c r="A160"/>
      <c r="B160" s="252"/>
      <c r="C160" s="74" t="s">
        <v>239</v>
      </c>
      <c r="D160" s="244"/>
      <c r="E160" s="249"/>
      <c r="F160" s="77" t="s">
        <v>59</v>
      </c>
      <c r="G160" s="57"/>
      <c r="H160" s="57"/>
      <c r="I160" s="57"/>
      <c r="J160" s="57"/>
      <c r="K160" s="57"/>
      <c r="L160" s="57"/>
      <c r="M160" s="57"/>
      <c r="N160" s="57"/>
      <c r="O160" s="57"/>
      <c r="P160" s="57">
        <v>157.24495824421265</v>
      </c>
      <c r="Q160" s="57">
        <v>170.74890023414895</v>
      </c>
      <c r="R160" s="57">
        <v>155.737624933261</v>
      </c>
      <c r="S160" s="57">
        <v>149.98662517131001</v>
      </c>
      <c r="T160" s="57">
        <v>141.122707866638</v>
      </c>
      <c r="U160" s="57">
        <v>136.08123834643601</v>
      </c>
      <c r="V160" s="57">
        <v>141.53903492565101</v>
      </c>
      <c r="W160" s="57">
        <v>143.23524221065401</v>
      </c>
      <c r="X160" s="164"/>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62"/>
      <c r="CT160" s="62"/>
      <c r="CU160" s="62"/>
      <c r="CV160" s="62"/>
      <c r="CW160" s="62"/>
      <c r="CX160" s="62"/>
      <c r="CY160" s="62"/>
      <c r="CZ160" s="62"/>
      <c r="DA160" s="62"/>
      <c r="DB160" s="62"/>
      <c r="DC160" s="62"/>
      <c r="DD160" s="62"/>
      <c r="DE160" s="62"/>
      <c r="DF160" s="62"/>
      <c r="DG160" s="62"/>
      <c r="DH160" s="62"/>
      <c r="DI160" s="62"/>
      <c r="DJ160" s="62"/>
      <c r="DK160" s="62"/>
      <c r="DL160" s="62"/>
    </row>
    <row r="161" spans="1:116" ht="18.75" customHeight="1">
      <c r="A161"/>
      <c r="B161" s="252"/>
      <c r="C161" s="74" t="s">
        <v>240</v>
      </c>
      <c r="D161" s="244"/>
      <c r="E161" s="249"/>
      <c r="F161" s="77" t="s">
        <v>59</v>
      </c>
      <c r="G161" s="57"/>
      <c r="H161" s="57"/>
      <c r="I161" s="57"/>
      <c r="J161" s="57"/>
      <c r="K161" s="57"/>
      <c r="L161" s="57"/>
      <c r="M161" s="57"/>
      <c r="N161" s="57"/>
      <c r="O161" s="57"/>
      <c r="P161" s="57">
        <v>188.49340441777596</v>
      </c>
      <c r="Q161" s="57">
        <v>199.97506208501753</v>
      </c>
      <c r="R161" s="57">
        <v>190.074709836968</v>
      </c>
      <c r="S161" s="57">
        <v>191.35214469446299</v>
      </c>
      <c r="T161" s="57">
        <v>185.74276840137199</v>
      </c>
      <c r="U161" s="57">
        <v>166.28659429232201</v>
      </c>
      <c r="V161" s="57">
        <v>175.645418676909</v>
      </c>
      <c r="W161" s="57">
        <v>172.75469354352501</v>
      </c>
      <c r="X161" s="164"/>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62"/>
      <c r="CT161" s="62"/>
      <c r="CU161" s="62"/>
      <c r="CV161" s="62"/>
      <c r="CW161" s="62"/>
      <c r="CX161" s="62"/>
      <c r="CY161" s="62"/>
      <c r="CZ161" s="62"/>
      <c r="DA161" s="62"/>
      <c r="DB161" s="62"/>
      <c r="DC161" s="62"/>
      <c r="DD161" s="62"/>
      <c r="DE161" s="62"/>
      <c r="DF161" s="62"/>
      <c r="DG161" s="62"/>
      <c r="DH161" s="62"/>
      <c r="DI161" s="62"/>
      <c r="DJ161" s="62"/>
      <c r="DK161" s="62"/>
      <c r="DL161" s="62"/>
    </row>
    <row r="162" spans="1:116" ht="18.75" customHeight="1">
      <c r="A162"/>
      <c r="B162" s="252"/>
      <c r="C162" s="74" t="s">
        <v>241</v>
      </c>
      <c r="D162" s="244"/>
      <c r="E162" s="249"/>
      <c r="F162" s="77" t="s">
        <v>59</v>
      </c>
      <c r="G162" s="57"/>
      <c r="H162" s="57"/>
      <c r="I162" s="57"/>
      <c r="J162" s="57"/>
      <c r="K162" s="57"/>
      <c r="L162" s="57"/>
      <c r="M162" s="57"/>
      <c r="N162" s="57"/>
      <c r="O162" s="57"/>
      <c r="P162" s="57">
        <v>183.00682571989867</v>
      </c>
      <c r="Q162" s="57">
        <v>195.88198190417114</v>
      </c>
      <c r="R162" s="57">
        <v>189.925067460224</v>
      </c>
      <c r="S162" s="57">
        <v>199.86027253504301</v>
      </c>
      <c r="T162" s="57">
        <v>201.442644854218</v>
      </c>
      <c r="U162" s="57">
        <v>167.00514999396</v>
      </c>
      <c r="V162" s="57">
        <v>180.64970286488099</v>
      </c>
      <c r="W162" s="57">
        <v>175.308916194364</v>
      </c>
      <c r="X162" s="164"/>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62"/>
      <c r="CT162" s="62"/>
      <c r="CU162" s="62"/>
      <c r="CV162" s="62"/>
      <c r="CW162" s="62"/>
      <c r="CX162" s="62"/>
      <c r="CY162" s="62"/>
      <c r="CZ162" s="62"/>
      <c r="DA162" s="62"/>
      <c r="DB162" s="62"/>
      <c r="DC162" s="62"/>
      <c r="DD162" s="62"/>
      <c r="DE162" s="62"/>
      <c r="DF162" s="62"/>
      <c r="DG162" s="62"/>
      <c r="DH162" s="62"/>
      <c r="DI162" s="62"/>
      <c r="DJ162" s="62"/>
      <c r="DK162" s="62"/>
      <c r="DL162" s="62"/>
    </row>
    <row r="163" spans="1:116" ht="18.75" customHeight="1">
      <c r="A163"/>
      <c r="B163" s="252"/>
      <c r="C163" s="74" t="s">
        <v>242</v>
      </c>
      <c r="D163" s="244"/>
      <c r="E163" s="249"/>
      <c r="F163" s="77" t="s">
        <v>59</v>
      </c>
      <c r="G163" s="57"/>
      <c r="H163" s="57"/>
      <c r="I163" s="57"/>
      <c r="J163" s="57"/>
      <c r="K163" s="57"/>
      <c r="L163" s="57"/>
      <c r="M163" s="57"/>
      <c r="N163" s="57"/>
      <c r="O163" s="57"/>
      <c r="P163" s="57">
        <v>122.09968420359381</v>
      </c>
      <c r="Q163" s="57">
        <v>127.34737725771978</v>
      </c>
      <c r="R163" s="57">
        <v>122.12714152692701</v>
      </c>
      <c r="S163" s="57">
        <v>129.15810402698801</v>
      </c>
      <c r="T163" s="57">
        <v>130.75879117677701</v>
      </c>
      <c r="U163" s="57">
        <v>108.625528670029</v>
      </c>
      <c r="V163" s="57">
        <v>109.968182711734</v>
      </c>
      <c r="W163" s="57">
        <v>113.385774542999</v>
      </c>
      <c r="X163" s="164"/>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62"/>
      <c r="CT163" s="62"/>
      <c r="CU163" s="62"/>
      <c r="CV163" s="62"/>
      <c r="CW163" s="62"/>
      <c r="CX163" s="62"/>
      <c r="CY163" s="62"/>
      <c r="CZ163" s="62"/>
      <c r="DA163" s="62"/>
      <c r="DB163" s="62"/>
      <c r="DC163" s="62"/>
      <c r="DD163" s="62"/>
      <c r="DE163" s="62"/>
      <c r="DF163" s="62"/>
      <c r="DG163" s="62"/>
      <c r="DH163" s="62"/>
      <c r="DI163" s="62"/>
      <c r="DJ163" s="62"/>
      <c r="DK163" s="62"/>
      <c r="DL163" s="62"/>
    </row>
    <row r="164" spans="1:116" ht="18.75" customHeight="1">
      <c r="A164"/>
      <c r="B164" s="252"/>
      <c r="C164" s="74" t="s">
        <v>243</v>
      </c>
      <c r="D164" s="244"/>
      <c r="E164" s="249"/>
      <c r="F164" s="77" t="s">
        <v>59</v>
      </c>
      <c r="G164" s="57"/>
      <c r="H164" s="57"/>
      <c r="I164" s="57"/>
      <c r="J164" s="57"/>
      <c r="K164" s="57"/>
      <c r="L164" s="57"/>
      <c r="M164" s="57"/>
      <c r="N164" s="57"/>
      <c r="O164" s="57"/>
      <c r="P164" s="57">
        <v>106.5532816219058</v>
      </c>
      <c r="Q164" s="57">
        <v>105.99939339235652</v>
      </c>
      <c r="R164" s="57">
        <v>98.400373454236401</v>
      </c>
      <c r="S164" s="57">
        <v>102.646459085369</v>
      </c>
      <c r="T164" s="57">
        <v>98.463479354989005</v>
      </c>
      <c r="U164" s="57">
        <v>70.243699648749001</v>
      </c>
      <c r="V164" s="57">
        <v>62.396983431282003</v>
      </c>
      <c r="W164" s="57">
        <v>64.622612593241001</v>
      </c>
      <c r="X164" s="164"/>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c r="CY164" s="62"/>
      <c r="CZ164" s="62"/>
      <c r="DA164" s="62"/>
      <c r="DB164" s="62"/>
      <c r="DC164" s="62"/>
      <c r="DD164" s="62"/>
      <c r="DE164" s="62"/>
      <c r="DF164" s="62"/>
      <c r="DG164" s="62"/>
      <c r="DH164" s="62"/>
      <c r="DI164" s="62"/>
      <c r="DJ164" s="62"/>
      <c r="DK164" s="62"/>
      <c r="DL164" s="62"/>
    </row>
    <row r="165" spans="1:116" ht="18.75" customHeight="1">
      <c r="A165"/>
      <c r="B165" s="252"/>
      <c r="C165" s="80" t="s">
        <v>220</v>
      </c>
      <c r="D165" s="244"/>
      <c r="E165" s="249"/>
      <c r="F165" s="77" t="s">
        <v>59</v>
      </c>
      <c r="G165" s="57"/>
      <c r="H165" s="57"/>
      <c r="I165" s="57"/>
      <c r="J165" s="57"/>
      <c r="K165" s="57"/>
      <c r="L165" s="57"/>
      <c r="M165" s="57"/>
      <c r="N165" s="57"/>
      <c r="O165" s="57"/>
      <c r="P165" s="57">
        <v>147.43093189213974</v>
      </c>
      <c r="Q165" s="57">
        <v>157.19103276237885</v>
      </c>
      <c r="R165" s="57">
        <v>149.40233970515601</v>
      </c>
      <c r="S165" s="57">
        <v>151.922065485378</v>
      </c>
      <c r="T165" s="57">
        <v>149.09315229067499</v>
      </c>
      <c r="U165" s="57">
        <v>129.796170463495</v>
      </c>
      <c r="V165" s="57">
        <v>138.16063196483699</v>
      </c>
      <c r="W165" s="57">
        <v>138.40647741772801</v>
      </c>
      <c r="X165" s="164"/>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62"/>
      <c r="CT165" s="62"/>
      <c r="CU165" s="62"/>
      <c r="CV165" s="62"/>
      <c r="CW165" s="62"/>
      <c r="CX165" s="62"/>
      <c r="CY165" s="62"/>
      <c r="CZ165" s="62"/>
      <c r="DA165" s="62"/>
      <c r="DB165" s="62"/>
      <c r="DC165" s="62"/>
      <c r="DD165" s="62"/>
      <c r="DE165" s="62"/>
      <c r="DF165" s="62"/>
      <c r="DG165" s="62"/>
      <c r="DH165" s="62"/>
      <c r="DI165" s="62"/>
      <c r="DJ165" s="62"/>
      <c r="DK165" s="62"/>
      <c r="DL165" s="62"/>
    </row>
    <row r="166" spans="1:116" ht="18.75" customHeight="1">
      <c r="A166"/>
      <c r="B166" s="252"/>
      <c r="C166" s="74" t="s">
        <v>237</v>
      </c>
      <c r="D166" s="244"/>
      <c r="E166" s="249"/>
      <c r="F166" s="77" t="s">
        <v>60</v>
      </c>
      <c r="G166" s="57"/>
      <c r="H166" s="57"/>
      <c r="I166" s="57"/>
      <c r="J166" s="57"/>
      <c r="K166" s="57"/>
      <c r="L166" s="57"/>
      <c r="M166" s="57"/>
      <c r="N166" s="57"/>
      <c r="O166" s="57"/>
      <c r="P166" s="57">
        <v>97.1931176318365</v>
      </c>
      <c r="Q166" s="57">
        <v>105.25072016799433</v>
      </c>
      <c r="R166" s="57">
        <v>101.092740886098</v>
      </c>
      <c r="S166" s="57">
        <v>109.47069469805901</v>
      </c>
      <c r="T166" s="57">
        <v>117.196968472763</v>
      </c>
      <c r="U166" s="57">
        <v>106.509656272193</v>
      </c>
      <c r="V166" s="57">
        <v>149.84055762140699</v>
      </c>
      <c r="W166" s="156">
        <v>171.97503774389199</v>
      </c>
      <c r="X166" s="164"/>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62"/>
      <c r="CT166" s="62"/>
      <c r="CU166" s="62"/>
      <c r="CV166" s="62"/>
      <c r="CW166" s="62"/>
      <c r="CX166" s="62"/>
      <c r="CY166" s="62"/>
      <c r="CZ166" s="62"/>
      <c r="DA166" s="62"/>
      <c r="DB166" s="62"/>
      <c r="DC166" s="62"/>
      <c r="DD166" s="62"/>
      <c r="DE166" s="62"/>
      <c r="DF166" s="62"/>
      <c r="DG166" s="62"/>
      <c r="DH166" s="62"/>
      <c r="DI166" s="62"/>
      <c r="DJ166" s="62"/>
      <c r="DK166" s="62"/>
      <c r="DL166" s="62"/>
    </row>
    <row r="167" spans="1:116" ht="18.75" customHeight="1">
      <c r="A167"/>
      <c r="B167" s="252"/>
      <c r="C167" s="74" t="s">
        <v>238</v>
      </c>
      <c r="D167" s="244"/>
      <c r="E167" s="249"/>
      <c r="F167" s="77" t="s">
        <v>60</v>
      </c>
      <c r="G167" s="57"/>
      <c r="H167" s="57"/>
      <c r="I167" s="57"/>
      <c r="J167" s="57"/>
      <c r="K167" s="57"/>
      <c r="L167" s="57"/>
      <c r="M167" s="57"/>
      <c r="N167" s="57"/>
      <c r="O167" s="57"/>
      <c r="P167" s="57">
        <v>113.56217677552181</v>
      </c>
      <c r="Q167" s="57">
        <v>119.58673959497344</v>
      </c>
      <c r="R167" s="57">
        <v>109.196416318689</v>
      </c>
      <c r="S167" s="57">
        <v>108.760609338051</v>
      </c>
      <c r="T167" s="57">
        <v>109.509144348102</v>
      </c>
      <c r="U167" s="57">
        <v>101.046250526484</v>
      </c>
      <c r="V167" s="57">
        <v>117.938971733923</v>
      </c>
      <c r="W167" s="57">
        <v>125.246145160379</v>
      </c>
      <c r="X167" s="164"/>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62"/>
      <c r="CT167" s="62"/>
      <c r="CU167" s="62"/>
      <c r="CV167" s="62"/>
      <c r="CW167" s="62"/>
      <c r="CX167" s="62"/>
      <c r="CY167" s="62"/>
      <c r="CZ167" s="62"/>
      <c r="DA167" s="62"/>
      <c r="DB167" s="62"/>
      <c r="DC167" s="62"/>
      <c r="DD167" s="62"/>
      <c r="DE167" s="62"/>
      <c r="DF167" s="62"/>
      <c r="DG167" s="62"/>
      <c r="DH167" s="62"/>
      <c r="DI167" s="62"/>
      <c r="DJ167" s="62"/>
      <c r="DK167" s="62"/>
      <c r="DL167" s="62"/>
    </row>
    <row r="168" spans="1:116" ht="18.75" customHeight="1">
      <c r="A168"/>
      <c r="B168" s="252"/>
      <c r="C168" s="74" t="s">
        <v>239</v>
      </c>
      <c r="D168" s="244"/>
      <c r="E168" s="249"/>
      <c r="F168" s="77" t="s">
        <v>60</v>
      </c>
      <c r="G168" s="57"/>
      <c r="H168" s="57"/>
      <c r="I168" s="57"/>
      <c r="J168" s="57"/>
      <c r="K168" s="57"/>
      <c r="L168" s="57"/>
      <c r="M168" s="57"/>
      <c r="N168" s="57"/>
      <c r="O168" s="57"/>
      <c r="P168" s="57">
        <v>159.16459899468515</v>
      </c>
      <c r="Q168" s="57">
        <v>166.9507242773231</v>
      </c>
      <c r="R168" s="57">
        <v>149.16039868885099</v>
      </c>
      <c r="S168" s="57">
        <v>144.71409662833199</v>
      </c>
      <c r="T168" s="57">
        <v>137.478627020245</v>
      </c>
      <c r="U168" s="57">
        <v>129.37198059913001</v>
      </c>
      <c r="V168" s="57">
        <v>137.08236420869201</v>
      </c>
      <c r="W168" s="57">
        <v>139.11645102606201</v>
      </c>
      <c r="X168" s="164"/>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62"/>
      <c r="CT168" s="62"/>
      <c r="CU168" s="62"/>
      <c r="CV168" s="62"/>
      <c r="CW168" s="62"/>
      <c r="CX168" s="62"/>
      <c r="CY168" s="62"/>
      <c r="CZ168" s="62"/>
      <c r="DA168" s="62"/>
      <c r="DB168" s="62"/>
      <c r="DC168" s="62"/>
      <c r="DD168" s="62"/>
      <c r="DE168" s="62"/>
      <c r="DF168" s="62"/>
      <c r="DG168" s="62"/>
      <c r="DH168" s="62"/>
      <c r="DI168" s="62"/>
      <c r="DJ168" s="62"/>
      <c r="DK168" s="62"/>
      <c r="DL168" s="62"/>
    </row>
    <row r="169" spans="1:116" ht="18.75" customHeight="1">
      <c r="A169"/>
      <c r="B169" s="252"/>
      <c r="C169" s="74" t="s">
        <v>240</v>
      </c>
      <c r="D169" s="244"/>
      <c r="E169" s="249"/>
      <c r="F169" s="77" t="s">
        <v>60</v>
      </c>
      <c r="G169" s="57"/>
      <c r="H169" s="57"/>
      <c r="I169" s="57"/>
      <c r="J169" s="57"/>
      <c r="K169" s="57"/>
      <c r="L169" s="57"/>
      <c r="M169" s="57"/>
      <c r="N169" s="57"/>
      <c r="O169" s="57"/>
      <c r="P169" s="57">
        <v>208.00544786428745</v>
      </c>
      <c r="Q169" s="57">
        <v>213.74646716996398</v>
      </c>
      <c r="R169" s="57">
        <v>200.071714500968</v>
      </c>
      <c r="S169" s="57">
        <v>202.087905874613</v>
      </c>
      <c r="T169" s="57">
        <v>199.84476918411301</v>
      </c>
      <c r="U169" s="57">
        <v>175.217081505458</v>
      </c>
      <c r="V169" s="57">
        <v>185.76528780276399</v>
      </c>
      <c r="W169" s="57">
        <v>183.86158971751101</v>
      </c>
      <c r="X169" s="164"/>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c r="CY169" s="62"/>
      <c r="CZ169" s="62"/>
      <c r="DA169" s="62"/>
      <c r="DB169" s="62"/>
      <c r="DC169" s="62"/>
      <c r="DD169" s="62"/>
      <c r="DE169" s="62"/>
      <c r="DF169" s="62"/>
      <c r="DG169" s="62"/>
      <c r="DH169" s="62"/>
      <c r="DI169" s="62"/>
      <c r="DJ169" s="62"/>
      <c r="DK169" s="62"/>
      <c r="DL169" s="62"/>
    </row>
    <row r="170" spans="1:116" ht="18.75" customHeight="1">
      <c r="A170"/>
      <c r="B170" s="252"/>
      <c r="C170" s="74" t="s">
        <v>241</v>
      </c>
      <c r="D170" s="244"/>
      <c r="E170" s="249"/>
      <c r="F170" s="77" t="s">
        <v>60</v>
      </c>
      <c r="G170" s="57"/>
      <c r="H170" s="57"/>
      <c r="I170" s="57"/>
      <c r="J170" s="57"/>
      <c r="K170" s="57"/>
      <c r="L170" s="57"/>
      <c r="M170" s="57"/>
      <c r="N170" s="57"/>
      <c r="O170" s="57"/>
      <c r="P170" s="57">
        <v>222.52037871500175</v>
      </c>
      <c r="Q170" s="57">
        <v>231.41137500535748</v>
      </c>
      <c r="R170" s="57">
        <v>224.198673793648</v>
      </c>
      <c r="S170" s="57">
        <v>238.019186814215</v>
      </c>
      <c r="T170" s="57">
        <v>246.85037528819501</v>
      </c>
      <c r="U170" s="57">
        <v>201.05856946005801</v>
      </c>
      <c r="V170" s="57">
        <v>219.36847448528701</v>
      </c>
      <c r="W170" s="57">
        <v>213.851987003499</v>
      </c>
      <c r="X170" s="164"/>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62"/>
      <c r="CT170" s="62"/>
      <c r="CU170" s="62"/>
      <c r="CV170" s="62"/>
      <c r="CW170" s="62"/>
      <c r="CX170" s="62"/>
      <c r="CY170" s="62"/>
      <c r="CZ170" s="62"/>
      <c r="DA170" s="62"/>
      <c r="DB170" s="62"/>
      <c r="DC170" s="62"/>
      <c r="DD170" s="62"/>
      <c r="DE170" s="62"/>
      <c r="DF170" s="62"/>
      <c r="DG170" s="62"/>
      <c r="DH170" s="62"/>
      <c r="DI170" s="62"/>
      <c r="DJ170" s="62"/>
      <c r="DK170" s="62"/>
      <c r="DL170" s="62"/>
    </row>
    <row r="171" spans="1:116" ht="18.75" customHeight="1">
      <c r="A171"/>
      <c r="B171" s="252"/>
      <c r="C171" s="74" t="s">
        <v>242</v>
      </c>
      <c r="D171" s="244"/>
      <c r="E171" s="249"/>
      <c r="F171" s="77" t="s">
        <v>60</v>
      </c>
      <c r="G171" s="57"/>
      <c r="H171" s="57"/>
      <c r="I171" s="57"/>
      <c r="J171" s="57"/>
      <c r="K171" s="57"/>
      <c r="L171" s="57"/>
      <c r="M171" s="57"/>
      <c r="N171" s="57"/>
      <c r="O171" s="57"/>
      <c r="P171" s="57">
        <v>171.71809809925071</v>
      </c>
      <c r="Q171" s="57">
        <v>179.3992649456136</v>
      </c>
      <c r="R171" s="57">
        <v>171.981048133531</v>
      </c>
      <c r="S171" s="57">
        <v>180.45456031459099</v>
      </c>
      <c r="T171" s="57">
        <v>186.344976391633</v>
      </c>
      <c r="U171" s="57">
        <v>153.26292267796001</v>
      </c>
      <c r="V171" s="57">
        <v>155.34088951068401</v>
      </c>
      <c r="W171" s="57">
        <v>160.15023631669399</v>
      </c>
      <c r="X171" s="164"/>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62"/>
      <c r="CT171" s="62"/>
      <c r="CU171" s="62"/>
      <c r="CV171" s="62"/>
      <c r="CW171" s="62"/>
      <c r="CX171" s="62"/>
      <c r="CY171" s="62"/>
      <c r="CZ171" s="62"/>
      <c r="DA171" s="62"/>
      <c r="DB171" s="62"/>
      <c r="DC171" s="62"/>
      <c r="DD171" s="62"/>
      <c r="DE171" s="62"/>
      <c r="DF171" s="62"/>
      <c r="DG171" s="62"/>
      <c r="DH171" s="62"/>
      <c r="DI171" s="62"/>
      <c r="DJ171" s="62"/>
      <c r="DK171" s="62"/>
      <c r="DL171" s="62"/>
    </row>
    <row r="172" spans="1:116" ht="18.75" customHeight="1">
      <c r="A172"/>
      <c r="B172" s="252"/>
      <c r="C172" s="74" t="s">
        <v>243</v>
      </c>
      <c r="D172" s="244"/>
      <c r="E172" s="249"/>
      <c r="F172" s="77" t="s">
        <v>60</v>
      </c>
      <c r="G172" s="57"/>
      <c r="H172" s="57"/>
      <c r="I172" s="57"/>
      <c r="J172" s="57"/>
      <c r="K172" s="57"/>
      <c r="L172" s="57"/>
      <c r="M172" s="57"/>
      <c r="N172" s="57"/>
      <c r="O172" s="57"/>
      <c r="P172" s="57">
        <v>132.7284062090861</v>
      </c>
      <c r="Q172" s="57">
        <v>132.99359994389724</v>
      </c>
      <c r="R172" s="57">
        <v>123.509561680478</v>
      </c>
      <c r="S172" s="57">
        <v>129.12866281105701</v>
      </c>
      <c r="T172" s="57">
        <v>123.077693234311</v>
      </c>
      <c r="U172" s="57">
        <v>89.505164211414098</v>
      </c>
      <c r="V172" s="57">
        <v>80.466186864062394</v>
      </c>
      <c r="W172" s="57">
        <v>83.469467673171806</v>
      </c>
      <c r="X172" s="164"/>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62"/>
      <c r="CT172" s="62"/>
      <c r="CU172" s="62"/>
      <c r="CV172" s="62"/>
      <c r="CW172" s="62"/>
      <c r="CX172" s="62"/>
      <c r="CY172" s="62"/>
      <c r="CZ172" s="62"/>
      <c r="DA172" s="62"/>
      <c r="DB172" s="62"/>
      <c r="DC172" s="62"/>
      <c r="DD172" s="62"/>
      <c r="DE172" s="62"/>
      <c r="DF172" s="62"/>
      <c r="DG172" s="62"/>
      <c r="DH172" s="62"/>
      <c r="DI172" s="62"/>
      <c r="DJ172" s="62"/>
      <c r="DK172" s="62"/>
      <c r="DL172" s="62"/>
    </row>
    <row r="173" spans="1:116" ht="18.75" customHeight="1" thickBot="1">
      <c r="A173"/>
      <c r="B173" s="253"/>
      <c r="C173" s="124" t="s">
        <v>220</v>
      </c>
      <c r="D173" s="247"/>
      <c r="E173" s="250"/>
      <c r="F173" s="84" t="s">
        <v>60</v>
      </c>
      <c r="G173" s="122"/>
      <c r="H173" s="122"/>
      <c r="I173" s="122"/>
      <c r="J173" s="122"/>
      <c r="K173" s="122"/>
      <c r="L173" s="122"/>
      <c r="M173" s="122"/>
      <c r="N173" s="122"/>
      <c r="O173" s="122"/>
      <c r="P173" s="122">
        <v>164.48329286952139</v>
      </c>
      <c r="Q173" s="122">
        <v>171.30171325636275</v>
      </c>
      <c r="R173" s="122">
        <v>160.58913809204699</v>
      </c>
      <c r="S173" s="122">
        <v>164.96014846016101</v>
      </c>
      <c r="T173" s="122">
        <v>165.224715957288</v>
      </c>
      <c r="U173" s="122">
        <v>141.407930204933</v>
      </c>
      <c r="V173" s="122">
        <v>151.501594755631</v>
      </c>
      <c r="W173" s="57">
        <v>154.32290348060701</v>
      </c>
      <c r="X173" s="165"/>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62"/>
      <c r="CT173" s="62"/>
      <c r="CU173" s="62"/>
      <c r="CV173" s="62"/>
      <c r="CW173" s="62"/>
      <c r="CX173" s="62"/>
      <c r="CY173" s="62"/>
      <c r="CZ173" s="62"/>
      <c r="DA173" s="62"/>
      <c r="DB173" s="62"/>
      <c r="DC173" s="62"/>
      <c r="DD173" s="62"/>
      <c r="DE173" s="62"/>
      <c r="DF173" s="62"/>
      <c r="DG173" s="62"/>
      <c r="DH173" s="62"/>
      <c r="DI173" s="62"/>
      <c r="DJ173" s="62"/>
      <c r="DK173" s="62"/>
      <c r="DL173" s="62"/>
    </row>
    <row r="174" spans="1:116" ht="15.75" customHeight="1">
      <c r="A174"/>
      <c r="B174" s="251" t="s">
        <v>233</v>
      </c>
      <c r="C174" s="246" t="s">
        <v>361</v>
      </c>
      <c r="D174" s="246" t="s">
        <v>21</v>
      </c>
      <c r="E174" s="248" t="s">
        <v>3</v>
      </c>
      <c r="F174" s="113" t="s">
        <v>59</v>
      </c>
      <c r="G174" s="121"/>
      <c r="H174" s="121"/>
      <c r="I174" s="121"/>
      <c r="J174" s="121"/>
      <c r="K174" s="121"/>
      <c r="L174" s="121"/>
      <c r="M174" s="121"/>
      <c r="N174" s="121"/>
      <c r="O174" s="121"/>
      <c r="P174" s="121">
        <v>100.0794194482399</v>
      </c>
      <c r="Q174" s="121">
        <v>98.689649668062756</v>
      </c>
      <c r="R174" s="121">
        <v>98.565289968420217</v>
      </c>
      <c r="S174" s="121">
        <v>97.14113009596737</v>
      </c>
      <c r="T174" s="121">
        <v>95.612910444820287</v>
      </c>
      <c r="U174" s="208">
        <v>79.531647675105788</v>
      </c>
      <c r="V174" s="208">
        <v>85.226866858175356</v>
      </c>
      <c r="W174" s="208">
        <v>88.76</v>
      </c>
      <c r="X174" s="1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62"/>
      <c r="CT174" s="62"/>
      <c r="CU174" s="62"/>
      <c r="CV174" s="62"/>
      <c r="CW174" s="62"/>
      <c r="CX174" s="62"/>
      <c r="CY174" s="62"/>
      <c r="CZ174" s="62"/>
      <c r="DA174" s="62"/>
      <c r="DB174" s="62"/>
      <c r="DC174" s="62"/>
      <c r="DD174" s="62"/>
      <c r="DE174" s="62"/>
      <c r="DF174" s="62"/>
      <c r="DG174" s="62"/>
      <c r="DH174" s="62"/>
      <c r="DI174" s="62"/>
      <c r="DJ174" s="62"/>
      <c r="DK174" s="62"/>
      <c r="DL174" s="62"/>
    </row>
    <row r="175" spans="1:116" ht="18.75" customHeight="1">
      <c r="A175"/>
      <c r="B175" s="252"/>
      <c r="C175" s="244"/>
      <c r="D175" s="244"/>
      <c r="E175" s="249"/>
      <c r="F175" s="77" t="s">
        <v>60</v>
      </c>
      <c r="G175" s="57"/>
      <c r="H175" s="57"/>
      <c r="I175" s="57"/>
      <c r="J175" s="57"/>
      <c r="K175" s="57"/>
      <c r="L175" s="57"/>
      <c r="M175" s="57"/>
      <c r="N175" s="57"/>
      <c r="O175" s="57"/>
      <c r="P175" s="57">
        <v>106.360026205644</v>
      </c>
      <c r="Q175" s="57">
        <v>104.39405265685825</v>
      </c>
      <c r="R175" s="57">
        <v>103.68506584830115</v>
      </c>
      <c r="S175" s="57">
        <v>101.93249912111418</v>
      </c>
      <c r="T175" s="57">
        <v>99.507437986645911</v>
      </c>
      <c r="U175" s="209">
        <v>82.249640683235341</v>
      </c>
      <c r="V175" s="209">
        <v>87.501091126578359</v>
      </c>
      <c r="W175" s="209">
        <v>91.07</v>
      </c>
      <c r="X175" s="164"/>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62"/>
      <c r="CT175" s="62"/>
      <c r="CU175" s="62"/>
      <c r="CV175" s="62"/>
      <c r="CW175" s="62"/>
      <c r="CX175" s="62"/>
      <c r="CY175" s="62"/>
      <c r="CZ175" s="62"/>
      <c r="DA175" s="62"/>
      <c r="DB175" s="62"/>
      <c r="DC175" s="62"/>
      <c r="DD175" s="62"/>
      <c r="DE175" s="62"/>
      <c r="DF175" s="62"/>
      <c r="DG175" s="62"/>
      <c r="DH175" s="62"/>
      <c r="DI175" s="62"/>
      <c r="DJ175" s="62"/>
      <c r="DK175" s="62"/>
      <c r="DL175" s="62"/>
    </row>
    <row r="176" spans="1:116" ht="15" customHeight="1">
      <c r="A176"/>
      <c r="B176" s="252"/>
      <c r="C176" s="244" t="s">
        <v>330</v>
      </c>
      <c r="D176" s="244"/>
      <c r="E176" s="249"/>
      <c r="F176" s="77" t="s">
        <v>59</v>
      </c>
      <c r="G176" s="57"/>
      <c r="H176" s="57"/>
      <c r="I176" s="57"/>
      <c r="J176" s="57"/>
      <c r="K176" s="57"/>
      <c r="L176" s="57"/>
      <c r="M176" s="57"/>
      <c r="N176" s="57"/>
      <c r="O176" s="57"/>
      <c r="P176" s="57">
        <v>32.510620614007586</v>
      </c>
      <c r="Q176" s="57">
        <v>30.771120398912004</v>
      </c>
      <c r="R176" s="57">
        <v>28.708532075997002</v>
      </c>
      <c r="S176" s="57">
        <v>27.886875069386377</v>
      </c>
      <c r="T176" s="57">
        <v>27.91572340579469</v>
      </c>
      <c r="U176" s="209">
        <v>19.890158022197241</v>
      </c>
      <c r="V176" s="209">
        <v>23.755478114804479</v>
      </c>
      <c r="W176" s="209">
        <v>25.860027684555959</v>
      </c>
      <c r="X176" s="164"/>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row>
    <row r="177" spans="1:116" ht="18.75" customHeight="1">
      <c r="A177"/>
      <c r="B177" s="252"/>
      <c r="C177" s="244"/>
      <c r="D177" s="244"/>
      <c r="E177" s="249"/>
      <c r="F177" s="77" t="s">
        <v>60</v>
      </c>
      <c r="G177" s="57"/>
      <c r="H177" s="57"/>
      <c r="I177" s="57"/>
      <c r="J177" s="57"/>
      <c r="K177" s="57"/>
      <c r="L177" s="57"/>
      <c r="M177" s="57"/>
      <c r="N177" s="57"/>
      <c r="O177" s="57"/>
      <c r="P177" s="57">
        <v>34.773350641857419</v>
      </c>
      <c r="Q177" s="57">
        <v>32.828397240175427</v>
      </c>
      <c r="R177" s="57">
        <v>30.699623911144286</v>
      </c>
      <c r="S177" s="57">
        <v>29.774410824498911</v>
      </c>
      <c r="T177" s="57">
        <v>29.345164033449148</v>
      </c>
      <c r="U177" s="209">
        <v>21.466398129251523</v>
      </c>
      <c r="V177" s="209">
        <v>25.60155853869809</v>
      </c>
      <c r="W177" s="209">
        <v>27.223897963326621</v>
      </c>
      <c r="X177" s="164"/>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row>
    <row r="178" spans="1:116" ht="18.75" customHeight="1">
      <c r="A178"/>
      <c r="B178" s="252"/>
      <c r="C178" s="244" t="s">
        <v>331</v>
      </c>
      <c r="D178" s="244"/>
      <c r="E178" s="249"/>
      <c r="F178" s="77" t="s">
        <v>59</v>
      </c>
      <c r="G178" s="57"/>
      <c r="H178" s="57"/>
      <c r="I178" s="57"/>
      <c r="J178" s="57"/>
      <c r="K178" s="57"/>
      <c r="L178" s="57"/>
      <c r="M178" s="57"/>
      <c r="N178" s="57"/>
      <c r="O178" s="57"/>
      <c r="P178" s="57">
        <v>4.9335307012266121</v>
      </c>
      <c r="Q178" s="57">
        <v>4.931029913749243</v>
      </c>
      <c r="R178" s="57">
        <v>4.9201682511572722</v>
      </c>
      <c r="S178" s="57">
        <v>4.8731451388487006</v>
      </c>
      <c r="T178" s="57">
        <v>4.8986607550320462</v>
      </c>
      <c r="U178" s="57">
        <v>3.8035330416808262</v>
      </c>
      <c r="V178" s="57">
        <v>3.8977038425459569</v>
      </c>
      <c r="W178" s="57">
        <v>4.2051835604315437</v>
      </c>
      <c r="X178" s="164"/>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c r="DI178" s="62"/>
      <c r="DJ178" s="62"/>
      <c r="DK178" s="62"/>
      <c r="DL178" s="62"/>
    </row>
    <row r="179" spans="1:116" ht="18.75" customHeight="1">
      <c r="A179"/>
      <c r="B179" s="252"/>
      <c r="C179" s="244"/>
      <c r="D179" s="244"/>
      <c r="E179" s="249"/>
      <c r="F179" s="77" t="s">
        <v>60</v>
      </c>
      <c r="G179" s="57"/>
      <c r="H179" s="57"/>
      <c r="I179" s="57"/>
      <c r="J179" s="57"/>
      <c r="K179" s="57"/>
      <c r="L179" s="57"/>
      <c r="M179" s="57"/>
      <c r="N179" s="57"/>
      <c r="O179" s="57"/>
      <c r="P179" s="57">
        <v>5.4882686539940444</v>
      </c>
      <c r="Q179" s="57">
        <v>5.5158361805145466</v>
      </c>
      <c r="R179" s="57">
        <v>5.4559984258776666</v>
      </c>
      <c r="S179" s="57">
        <v>5.4012114617660032</v>
      </c>
      <c r="T179" s="57">
        <v>5.3765353619944998</v>
      </c>
      <c r="U179" s="57">
        <v>4.0604559609448305</v>
      </c>
      <c r="V179" s="57">
        <v>4.126574041668178</v>
      </c>
      <c r="W179" s="57">
        <v>4.6372241637589955</v>
      </c>
      <c r="X179" s="164"/>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c r="DI179" s="62"/>
      <c r="DJ179" s="62"/>
      <c r="DK179" s="62"/>
      <c r="DL179" s="62"/>
    </row>
    <row r="180" spans="1:116" ht="18.75" customHeight="1">
      <c r="A180"/>
      <c r="B180" s="252"/>
      <c r="C180" s="244" t="s">
        <v>332</v>
      </c>
      <c r="D180" s="244"/>
      <c r="E180" s="249"/>
      <c r="F180" s="77" t="s">
        <v>59</v>
      </c>
      <c r="G180" s="57"/>
      <c r="H180" s="57"/>
      <c r="I180" s="57"/>
      <c r="J180" s="57"/>
      <c r="K180" s="57"/>
      <c r="L180" s="57"/>
      <c r="M180" s="57"/>
      <c r="N180" s="57"/>
      <c r="O180" s="57"/>
      <c r="P180" s="57">
        <v>0.68691212914286992</v>
      </c>
      <c r="Q180" s="57">
        <v>0.64638078869387661</v>
      </c>
      <c r="R180" s="57">
        <v>0.62226316532499559</v>
      </c>
      <c r="S180" s="57">
        <v>0.56701858224489676</v>
      </c>
      <c r="T180" s="57">
        <v>0.57107822468281699</v>
      </c>
      <c r="U180" s="57">
        <v>0.37307966211195998</v>
      </c>
      <c r="V180" s="57">
        <v>0.45471825793922632</v>
      </c>
      <c r="W180" s="57">
        <v>0.48339710848651141</v>
      </c>
      <c r="X180" s="164"/>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62"/>
      <c r="CT180" s="62"/>
      <c r="CU180" s="62"/>
      <c r="CV180" s="62"/>
      <c r="CW180" s="62"/>
      <c r="CX180" s="62"/>
      <c r="CY180" s="62"/>
      <c r="CZ180" s="62"/>
      <c r="DA180" s="62"/>
      <c r="DB180" s="62"/>
      <c r="DC180" s="62"/>
      <c r="DD180" s="62"/>
      <c r="DE180" s="62"/>
      <c r="DF180" s="62"/>
      <c r="DG180" s="62"/>
      <c r="DH180" s="62"/>
      <c r="DI180" s="62"/>
      <c r="DJ180" s="62"/>
      <c r="DK180" s="62"/>
      <c r="DL180" s="62"/>
    </row>
    <row r="181" spans="1:116" ht="18.75" customHeight="1">
      <c r="A181"/>
      <c r="B181" s="252"/>
      <c r="C181" s="244"/>
      <c r="D181" s="244"/>
      <c r="E181" s="249"/>
      <c r="F181" s="77" t="s">
        <v>60</v>
      </c>
      <c r="G181" s="57"/>
      <c r="H181" s="57"/>
      <c r="I181" s="57"/>
      <c r="J181" s="57"/>
      <c r="K181" s="57"/>
      <c r="L181" s="57"/>
      <c r="M181" s="57"/>
      <c r="N181" s="57"/>
      <c r="O181" s="57"/>
      <c r="P181" s="57">
        <v>0.44011600682072766</v>
      </c>
      <c r="Q181" s="57">
        <v>0.41035937125010774</v>
      </c>
      <c r="R181" s="57">
        <v>0.38698030266406336</v>
      </c>
      <c r="S181" s="57">
        <v>0.37045544865101088</v>
      </c>
      <c r="T181" s="57">
        <v>0.37327141629415933</v>
      </c>
      <c r="U181" s="57">
        <v>0.25088756994124362</v>
      </c>
      <c r="V181" s="57">
        <v>0.31004293811518591</v>
      </c>
      <c r="W181" s="57">
        <v>0.33712688519219225</v>
      </c>
      <c r="X181" s="164"/>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62"/>
      <c r="CT181" s="62"/>
      <c r="CU181" s="62"/>
      <c r="CV181" s="62"/>
      <c r="CW181" s="62"/>
      <c r="CX181" s="62"/>
      <c r="CY181" s="62"/>
      <c r="CZ181" s="62"/>
      <c r="DA181" s="62"/>
      <c r="DB181" s="62"/>
      <c r="DC181" s="62"/>
      <c r="DD181" s="62"/>
      <c r="DE181" s="62"/>
      <c r="DF181" s="62"/>
      <c r="DG181" s="62"/>
      <c r="DH181" s="62"/>
      <c r="DI181" s="62"/>
      <c r="DJ181" s="62"/>
      <c r="DK181" s="62"/>
      <c r="DL181" s="62"/>
    </row>
    <row r="182" spans="1:116" ht="20.25" customHeight="1">
      <c r="A182"/>
      <c r="B182" s="252"/>
      <c r="C182" s="244" t="s">
        <v>333</v>
      </c>
      <c r="D182" s="244"/>
      <c r="E182" s="249"/>
      <c r="F182" s="77" t="s">
        <v>59</v>
      </c>
      <c r="G182" s="57"/>
      <c r="H182" s="57"/>
      <c r="I182" s="57"/>
      <c r="J182" s="57"/>
      <c r="K182" s="57"/>
      <c r="L182" s="57"/>
      <c r="M182" s="57"/>
      <c r="N182" s="57"/>
      <c r="O182" s="57"/>
      <c r="P182" s="57">
        <v>1.5543230042855318</v>
      </c>
      <c r="Q182" s="57">
        <v>1.4828735740624228</v>
      </c>
      <c r="R182" s="57">
        <v>1.3878747354328764</v>
      </c>
      <c r="S182" s="57">
        <v>1.3669477100193705</v>
      </c>
      <c r="T182" s="57">
        <v>1.3893253395313749</v>
      </c>
      <c r="U182" s="57">
        <v>1.0784473827556371</v>
      </c>
      <c r="V182" s="57">
        <v>0.98249767738948623</v>
      </c>
      <c r="W182" s="57">
        <v>1.0201618684590794</v>
      </c>
      <c r="X182" s="164"/>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c r="CS182" s="62"/>
      <c r="CT182" s="62"/>
      <c r="CU182" s="62"/>
      <c r="CV182" s="62"/>
      <c r="CW182" s="62"/>
      <c r="CX182" s="62"/>
      <c r="CY182" s="62"/>
      <c r="CZ182" s="62"/>
      <c r="DA182" s="62"/>
      <c r="DB182" s="62"/>
      <c r="DC182" s="62"/>
      <c r="DD182" s="62"/>
      <c r="DE182" s="62"/>
      <c r="DF182" s="62"/>
      <c r="DG182" s="62"/>
      <c r="DH182" s="62"/>
      <c r="DI182" s="62"/>
      <c r="DJ182" s="62"/>
      <c r="DK182" s="62"/>
      <c r="DL182" s="62"/>
    </row>
    <row r="183" spans="1:116" ht="18.600000000000001" thickBot="1">
      <c r="A183"/>
      <c r="B183" s="253"/>
      <c r="C183" s="247"/>
      <c r="D183" s="247"/>
      <c r="E183" s="250"/>
      <c r="F183" s="84" t="s">
        <v>60</v>
      </c>
      <c r="G183" s="122"/>
      <c r="H183" s="122"/>
      <c r="I183" s="122"/>
      <c r="J183" s="122"/>
      <c r="K183" s="122"/>
      <c r="L183" s="122"/>
      <c r="M183" s="122"/>
      <c r="N183" s="122"/>
      <c r="O183" s="122"/>
      <c r="P183" s="122">
        <v>2.0550570329374729</v>
      </c>
      <c r="Q183" s="122">
        <v>1.9340111883567779</v>
      </c>
      <c r="R183" s="122">
        <v>1.847853421673928</v>
      </c>
      <c r="S183" s="122">
        <v>1.8164069807781116</v>
      </c>
      <c r="T183" s="122">
        <v>1.8467604935370001</v>
      </c>
      <c r="U183" s="122">
        <v>1.3388733667300921</v>
      </c>
      <c r="V183" s="122">
        <v>1.2394802803175387</v>
      </c>
      <c r="W183" s="122">
        <v>1.3006775604935883</v>
      </c>
      <c r="X183" s="165"/>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62"/>
      <c r="CT183" s="62"/>
      <c r="CU183" s="62"/>
      <c r="CV183" s="62"/>
      <c r="CW183" s="62"/>
      <c r="CX183" s="62"/>
      <c r="CY183" s="62"/>
      <c r="CZ183" s="62"/>
      <c r="DA183" s="62"/>
      <c r="DB183" s="62"/>
      <c r="DC183" s="62"/>
      <c r="DD183" s="62"/>
      <c r="DE183" s="62"/>
      <c r="DF183" s="62"/>
      <c r="DG183" s="62"/>
      <c r="DH183" s="62"/>
      <c r="DI183" s="62"/>
      <c r="DJ183" s="62"/>
      <c r="DK183" s="62"/>
      <c r="DL183" s="62"/>
    </row>
    <row r="184" spans="1:116" ht="18">
      <c r="A184"/>
      <c r="B184" s="251" t="s">
        <v>334</v>
      </c>
      <c r="C184" s="110" t="s">
        <v>275</v>
      </c>
      <c r="D184" s="246" t="s">
        <v>21</v>
      </c>
      <c r="E184" s="277" t="s">
        <v>3</v>
      </c>
      <c r="F184" s="113" t="s">
        <v>59</v>
      </c>
      <c r="G184" s="179"/>
      <c r="H184" s="179"/>
      <c r="I184" s="179"/>
      <c r="J184" s="179"/>
      <c r="K184" s="179"/>
      <c r="L184" s="179"/>
      <c r="M184" s="179"/>
      <c r="N184" s="179"/>
      <c r="O184" s="179"/>
      <c r="P184" s="179"/>
      <c r="Q184" s="179"/>
      <c r="R184" s="125">
        <v>25218</v>
      </c>
      <c r="S184" s="125">
        <v>31026</v>
      </c>
      <c r="T184" s="125">
        <v>36249</v>
      </c>
      <c r="U184" s="125">
        <v>18257</v>
      </c>
      <c r="V184" s="125">
        <v>22062</v>
      </c>
      <c r="W184" s="125">
        <v>28846</v>
      </c>
      <c r="X184" s="135"/>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c r="CS184" s="62"/>
      <c r="CT184" s="62"/>
      <c r="CU184" s="62"/>
      <c r="CV184" s="62"/>
      <c r="CW184" s="62"/>
      <c r="CX184" s="62"/>
      <c r="CY184" s="62"/>
      <c r="CZ184" s="62"/>
      <c r="DA184" s="62"/>
      <c r="DB184" s="62"/>
      <c r="DC184" s="62"/>
      <c r="DD184" s="62"/>
      <c r="DE184" s="62"/>
      <c r="DF184" s="62"/>
      <c r="DG184" s="62"/>
      <c r="DH184" s="62"/>
      <c r="DI184" s="62"/>
      <c r="DJ184" s="62"/>
      <c r="DK184" s="62"/>
    </row>
    <row r="185" spans="1:116" ht="18.75" customHeight="1">
      <c r="A185"/>
      <c r="B185" s="252"/>
      <c r="C185" s="74" t="s">
        <v>237</v>
      </c>
      <c r="D185" s="244"/>
      <c r="E185" s="245"/>
      <c r="F185" s="77" t="s">
        <v>59</v>
      </c>
      <c r="G185" s="182"/>
      <c r="H185" s="182"/>
      <c r="I185" s="182"/>
      <c r="J185" s="182"/>
      <c r="K185" s="182"/>
      <c r="L185" s="182"/>
      <c r="M185" s="182"/>
      <c r="N185" s="182"/>
      <c r="O185" s="182"/>
      <c r="P185" s="182"/>
      <c r="Q185" s="182"/>
      <c r="R185" s="81">
        <v>25212</v>
      </c>
      <c r="S185" s="81">
        <v>29459</v>
      </c>
      <c r="T185" s="81">
        <v>31670</v>
      </c>
      <c r="U185" s="81">
        <v>20554</v>
      </c>
      <c r="V185" s="82">
        <v>24047</v>
      </c>
      <c r="W185" s="82">
        <v>27308</v>
      </c>
      <c r="X185" s="146"/>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c r="CS185" s="62"/>
      <c r="CT185" s="62"/>
      <c r="CU185" s="62"/>
      <c r="CV185" s="62"/>
      <c r="CW185" s="62"/>
      <c r="CX185" s="62"/>
      <c r="CY185" s="62"/>
      <c r="CZ185" s="62"/>
      <c r="DA185" s="62"/>
      <c r="DB185" s="62"/>
      <c r="DC185" s="62"/>
      <c r="DD185" s="62"/>
      <c r="DE185" s="62"/>
      <c r="DF185" s="62"/>
      <c r="DG185" s="62"/>
      <c r="DH185" s="62"/>
      <c r="DI185" s="62"/>
      <c r="DJ185" s="62"/>
      <c r="DK185" s="62"/>
    </row>
    <row r="186" spans="1:116" ht="18.75" customHeight="1">
      <c r="A186"/>
      <c r="B186" s="252"/>
      <c r="C186" s="74" t="s">
        <v>276</v>
      </c>
      <c r="D186" s="244"/>
      <c r="E186" s="245"/>
      <c r="F186" s="77" t="s">
        <v>59</v>
      </c>
      <c r="G186" s="182"/>
      <c r="H186" s="182"/>
      <c r="I186" s="182"/>
      <c r="J186" s="182"/>
      <c r="K186" s="182"/>
      <c r="L186" s="182"/>
      <c r="M186" s="182"/>
      <c r="N186" s="182"/>
      <c r="O186" s="182"/>
      <c r="P186" s="182"/>
      <c r="Q186" s="182"/>
      <c r="R186" s="81">
        <v>76504</v>
      </c>
      <c r="S186" s="81">
        <v>87133</v>
      </c>
      <c r="T186" s="81">
        <v>88801</v>
      </c>
      <c r="U186" s="81">
        <v>60936</v>
      </c>
      <c r="V186" s="82">
        <v>67237</v>
      </c>
      <c r="W186" s="82">
        <v>74739</v>
      </c>
      <c r="X186" s="146"/>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2"/>
      <c r="DF186" s="62"/>
      <c r="DG186" s="62"/>
      <c r="DH186" s="62"/>
      <c r="DI186" s="62"/>
      <c r="DJ186" s="62"/>
      <c r="DK186" s="62"/>
    </row>
    <row r="187" spans="1:116" ht="18.75" customHeight="1">
      <c r="A187"/>
      <c r="B187" s="252"/>
      <c r="C187" s="74" t="s">
        <v>277</v>
      </c>
      <c r="D187" s="244"/>
      <c r="E187" s="245"/>
      <c r="F187" s="77" t="s">
        <v>59</v>
      </c>
      <c r="G187" s="182"/>
      <c r="H187" s="182"/>
      <c r="I187" s="182"/>
      <c r="J187" s="182"/>
      <c r="K187" s="182"/>
      <c r="L187" s="182"/>
      <c r="M187" s="182"/>
      <c r="N187" s="182"/>
      <c r="O187" s="182"/>
      <c r="P187" s="182"/>
      <c r="Q187" s="182"/>
      <c r="R187" s="81">
        <v>101550</v>
      </c>
      <c r="S187" s="81">
        <v>83580</v>
      </c>
      <c r="T187" s="81">
        <v>85975</v>
      </c>
      <c r="U187" s="81">
        <v>62550</v>
      </c>
      <c r="V187" s="82">
        <v>68109</v>
      </c>
      <c r="W187" s="82">
        <v>76656</v>
      </c>
      <c r="X187" s="146"/>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c r="CS187" s="62"/>
      <c r="CT187" s="62"/>
      <c r="CU187" s="62"/>
      <c r="CV187" s="62"/>
      <c r="CW187" s="62"/>
      <c r="CX187" s="62"/>
      <c r="CY187" s="62"/>
      <c r="CZ187" s="62"/>
      <c r="DA187" s="62"/>
      <c r="DB187" s="62"/>
      <c r="DC187" s="62"/>
      <c r="DD187" s="62"/>
      <c r="DE187" s="62"/>
      <c r="DF187" s="62"/>
      <c r="DG187" s="62"/>
      <c r="DH187" s="62"/>
      <c r="DI187" s="62"/>
      <c r="DJ187" s="62"/>
      <c r="DK187" s="62"/>
    </row>
    <row r="188" spans="1:116" ht="18.75" customHeight="1">
      <c r="A188"/>
      <c r="B188" s="252"/>
      <c r="C188" s="74" t="s">
        <v>242</v>
      </c>
      <c r="D188" s="244"/>
      <c r="E188" s="245"/>
      <c r="F188" s="77" t="s">
        <v>59</v>
      </c>
      <c r="G188" s="182"/>
      <c r="H188" s="182"/>
      <c r="I188" s="182"/>
      <c r="J188" s="182"/>
      <c r="K188" s="182"/>
      <c r="L188" s="182"/>
      <c r="M188" s="182"/>
      <c r="N188" s="182"/>
      <c r="O188" s="182"/>
      <c r="P188" s="182"/>
      <c r="Q188" s="182"/>
      <c r="R188" s="81">
        <v>20808</v>
      </c>
      <c r="S188" s="81">
        <v>25136</v>
      </c>
      <c r="T188" s="81">
        <v>26623</v>
      </c>
      <c r="U188" s="81">
        <v>18987</v>
      </c>
      <c r="V188" s="82">
        <v>20657</v>
      </c>
      <c r="W188" s="82">
        <v>24288</v>
      </c>
      <c r="X188" s="146"/>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c r="CS188" s="62"/>
      <c r="CT188" s="62"/>
      <c r="CU188" s="62"/>
      <c r="CV188" s="62"/>
      <c r="CW188" s="62"/>
      <c r="CX188" s="62"/>
      <c r="CY188" s="62"/>
      <c r="CZ188" s="62"/>
      <c r="DA188" s="62"/>
      <c r="DB188" s="62"/>
      <c r="DC188" s="62"/>
      <c r="DD188" s="62"/>
      <c r="DE188" s="62"/>
      <c r="DF188" s="62"/>
      <c r="DG188" s="62"/>
      <c r="DH188" s="62"/>
      <c r="DI188" s="62"/>
      <c r="DJ188" s="62"/>
      <c r="DK188" s="62"/>
    </row>
    <row r="189" spans="1:116" ht="18.75" customHeight="1">
      <c r="A189"/>
      <c r="B189" s="252"/>
      <c r="C189" s="74" t="s">
        <v>243</v>
      </c>
      <c r="D189" s="244"/>
      <c r="E189" s="245"/>
      <c r="F189" s="77" t="s">
        <v>59</v>
      </c>
      <c r="G189" s="182"/>
      <c r="H189" s="182"/>
      <c r="I189" s="182"/>
      <c r="J189" s="182"/>
      <c r="K189" s="182"/>
      <c r="L189" s="182"/>
      <c r="M189" s="182"/>
      <c r="N189" s="182"/>
      <c r="O189" s="182"/>
      <c r="P189" s="182"/>
      <c r="Q189" s="182"/>
      <c r="R189" s="81">
        <v>30680</v>
      </c>
      <c r="S189" s="81">
        <v>36779</v>
      </c>
      <c r="T189" s="81">
        <v>38698</v>
      </c>
      <c r="U189" s="81">
        <v>26378</v>
      </c>
      <c r="V189" s="82">
        <v>40280</v>
      </c>
      <c r="W189" s="82">
        <v>34677</v>
      </c>
      <c r="X189" s="146"/>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c r="CS189" s="62"/>
      <c r="CT189" s="62"/>
      <c r="CU189" s="62"/>
      <c r="CV189" s="62"/>
      <c r="CW189" s="62"/>
      <c r="CX189" s="62"/>
      <c r="CY189" s="62"/>
      <c r="CZ189" s="62"/>
      <c r="DA189" s="62"/>
      <c r="DB189" s="62"/>
      <c r="DC189" s="62"/>
      <c r="DD189" s="62"/>
      <c r="DE189" s="62"/>
      <c r="DF189" s="62"/>
      <c r="DG189" s="62"/>
      <c r="DH189" s="62"/>
      <c r="DI189" s="62"/>
      <c r="DJ189" s="62"/>
      <c r="DK189" s="62"/>
    </row>
    <row r="190" spans="1:116" ht="18.75" customHeight="1">
      <c r="A190"/>
      <c r="B190" s="252"/>
      <c r="C190" s="80" t="s">
        <v>358</v>
      </c>
      <c r="D190" s="244"/>
      <c r="E190" s="245"/>
      <c r="F190" s="77" t="s">
        <v>59</v>
      </c>
      <c r="G190" s="182"/>
      <c r="H190" s="182"/>
      <c r="I190" s="182"/>
      <c r="J190" s="182"/>
      <c r="K190" s="182"/>
      <c r="L190" s="182"/>
      <c r="M190" s="182"/>
      <c r="N190" s="182"/>
      <c r="O190" s="182"/>
      <c r="P190" s="182"/>
      <c r="Q190" s="182"/>
      <c r="R190" s="81">
        <v>279972</v>
      </c>
      <c r="S190" s="81">
        <v>293113</v>
      </c>
      <c r="T190" s="81">
        <v>308016</v>
      </c>
      <c r="U190" s="81">
        <v>207662</v>
      </c>
      <c r="V190" s="82">
        <v>242392</v>
      </c>
      <c r="W190" s="82">
        <v>266514</v>
      </c>
      <c r="X190" s="146"/>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62"/>
      <c r="CT190" s="62"/>
      <c r="CU190" s="62"/>
      <c r="CV190" s="62"/>
      <c r="CW190" s="62"/>
      <c r="CX190" s="62"/>
      <c r="CY190" s="62"/>
      <c r="CZ190" s="62"/>
      <c r="DA190" s="62"/>
      <c r="DB190" s="62"/>
      <c r="DC190" s="62"/>
      <c r="DD190" s="62"/>
      <c r="DE190" s="62"/>
      <c r="DF190" s="62"/>
      <c r="DG190" s="62"/>
      <c r="DH190" s="62"/>
      <c r="DI190" s="62"/>
      <c r="DJ190" s="62"/>
      <c r="DK190" s="62"/>
    </row>
    <row r="191" spans="1:116" ht="18.75" customHeight="1">
      <c r="A191"/>
      <c r="B191" s="252"/>
      <c r="C191" s="74" t="s">
        <v>275</v>
      </c>
      <c r="D191" s="244"/>
      <c r="E191" s="245"/>
      <c r="F191" s="77" t="s">
        <v>60</v>
      </c>
      <c r="G191" s="182"/>
      <c r="H191" s="182"/>
      <c r="I191" s="182"/>
      <c r="J191" s="182"/>
      <c r="K191" s="182"/>
      <c r="L191" s="182"/>
      <c r="M191" s="182"/>
      <c r="N191" s="182"/>
      <c r="O191" s="182"/>
      <c r="P191" s="182"/>
      <c r="Q191" s="182"/>
      <c r="R191" s="81">
        <v>27033</v>
      </c>
      <c r="S191" s="81">
        <v>31385</v>
      </c>
      <c r="T191" s="81">
        <v>36877</v>
      </c>
      <c r="U191" s="81">
        <v>19009</v>
      </c>
      <c r="V191" s="82">
        <v>26186</v>
      </c>
      <c r="W191" s="144">
        <v>32489</v>
      </c>
      <c r="X191" s="146"/>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c r="CS191" s="62"/>
      <c r="CT191" s="62"/>
      <c r="CU191" s="62"/>
      <c r="CV191" s="62"/>
      <c r="CW191" s="62"/>
      <c r="CX191" s="62"/>
      <c r="CY191" s="62"/>
      <c r="CZ191" s="62"/>
      <c r="DA191" s="62"/>
      <c r="DB191" s="62"/>
      <c r="DC191" s="62"/>
      <c r="DD191" s="62"/>
      <c r="DE191" s="62"/>
      <c r="DF191" s="62"/>
      <c r="DG191" s="62"/>
      <c r="DH191" s="62"/>
      <c r="DI191" s="62"/>
      <c r="DJ191" s="62"/>
      <c r="DK191" s="62"/>
    </row>
    <row r="192" spans="1:116" ht="18.75" customHeight="1">
      <c r="A192"/>
      <c r="B192" s="252"/>
      <c r="C192" s="74" t="s">
        <v>237</v>
      </c>
      <c r="D192" s="244"/>
      <c r="E192" s="245"/>
      <c r="F192" s="77" t="s">
        <v>60</v>
      </c>
      <c r="G192" s="182"/>
      <c r="H192" s="182"/>
      <c r="I192" s="182"/>
      <c r="J192" s="182"/>
      <c r="K192" s="182"/>
      <c r="L192" s="182"/>
      <c r="M192" s="182"/>
      <c r="N192" s="182"/>
      <c r="O192" s="182"/>
      <c r="P192" s="182"/>
      <c r="Q192" s="182"/>
      <c r="R192" s="81">
        <v>24703</v>
      </c>
      <c r="S192" s="81">
        <v>29366</v>
      </c>
      <c r="T192" s="81">
        <v>31011</v>
      </c>
      <c r="U192" s="81">
        <v>18938</v>
      </c>
      <c r="V192" s="82">
        <v>24402</v>
      </c>
      <c r="W192" s="82">
        <v>28667</v>
      </c>
      <c r="X192" s="146"/>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c r="CS192" s="62"/>
      <c r="CT192" s="62"/>
      <c r="CU192" s="62"/>
      <c r="CV192" s="62"/>
      <c r="CW192" s="62"/>
      <c r="CX192" s="62"/>
      <c r="CY192" s="62"/>
      <c r="CZ192" s="62"/>
      <c r="DA192" s="62"/>
      <c r="DB192" s="62"/>
      <c r="DC192" s="62"/>
      <c r="DD192" s="62"/>
      <c r="DE192" s="62"/>
      <c r="DF192" s="62"/>
      <c r="DG192" s="62"/>
      <c r="DH192" s="62"/>
      <c r="DI192" s="62"/>
      <c r="DJ192" s="62"/>
      <c r="DK192" s="62"/>
    </row>
    <row r="193" spans="1:116" ht="18.75" customHeight="1">
      <c r="A193"/>
      <c r="B193" s="252"/>
      <c r="C193" s="74" t="s">
        <v>276</v>
      </c>
      <c r="D193" s="244"/>
      <c r="E193" s="245"/>
      <c r="F193" s="77" t="s">
        <v>60</v>
      </c>
      <c r="G193" s="182"/>
      <c r="H193" s="182"/>
      <c r="I193" s="182"/>
      <c r="J193" s="182"/>
      <c r="K193" s="182"/>
      <c r="L193" s="182"/>
      <c r="M193" s="182"/>
      <c r="N193" s="182"/>
      <c r="O193" s="182"/>
      <c r="P193" s="182"/>
      <c r="Q193" s="182"/>
      <c r="R193" s="81">
        <v>78215</v>
      </c>
      <c r="S193" s="81">
        <v>86547</v>
      </c>
      <c r="T193" s="81">
        <v>88380</v>
      </c>
      <c r="U193" s="81">
        <v>55644</v>
      </c>
      <c r="V193" s="82">
        <v>64036</v>
      </c>
      <c r="W193" s="82">
        <v>68553</v>
      </c>
      <c r="X193" s="146"/>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c r="CS193" s="62"/>
      <c r="CT193" s="62"/>
      <c r="CU193" s="62"/>
      <c r="CV193" s="62"/>
      <c r="CW193" s="62"/>
      <c r="CX193" s="62"/>
      <c r="CY193" s="62"/>
      <c r="CZ193" s="62"/>
      <c r="DA193" s="62"/>
      <c r="DB193" s="62"/>
      <c r="DC193" s="62"/>
      <c r="DD193" s="62"/>
      <c r="DE193" s="62"/>
      <c r="DF193" s="62"/>
      <c r="DG193" s="62"/>
      <c r="DH193" s="62"/>
      <c r="DI193" s="62"/>
      <c r="DJ193" s="62"/>
      <c r="DK193" s="62"/>
    </row>
    <row r="194" spans="1:116" ht="18.75" customHeight="1">
      <c r="A194"/>
      <c r="B194" s="252"/>
      <c r="C194" s="74" t="s">
        <v>277</v>
      </c>
      <c r="D194" s="244"/>
      <c r="E194" s="245"/>
      <c r="F194" s="77" t="s">
        <v>60</v>
      </c>
      <c r="G194" s="182"/>
      <c r="H194" s="182"/>
      <c r="I194" s="182"/>
      <c r="J194" s="182"/>
      <c r="K194" s="182"/>
      <c r="L194" s="182"/>
      <c r="M194" s="182"/>
      <c r="N194" s="182"/>
      <c r="O194" s="182"/>
      <c r="P194" s="182"/>
      <c r="Q194" s="182"/>
      <c r="R194" s="81">
        <v>108245</v>
      </c>
      <c r="S194" s="81">
        <v>90403</v>
      </c>
      <c r="T194" s="81">
        <v>93005</v>
      </c>
      <c r="U194" s="81">
        <v>61378</v>
      </c>
      <c r="V194" s="82">
        <v>68106</v>
      </c>
      <c r="W194" s="82">
        <v>75549</v>
      </c>
      <c r="X194" s="146"/>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c r="CS194" s="62"/>
      <c r="CT194" s="62"/>
      <c r="CU194" s="62"/>
      <c r="CV194" s="62"/>
      <c r="CW194" s="62"/>
      <c r="CX194" s="62"/>
      <c r="CY194" s="62"/>
      <c r="CZ194" s="62"/>
      <c r="DA194" s="62"/>
      <c r="DB194" s="62"/>
      <c r="DC194" s="62"/>
      <c r="DD194" s="62"/>
      <c r="DE194" s="62"/>
      <c r="DF194" s="62"/>
      <c r="DG194" s="62"/>
      <c r="DH194" s="62"/>
      <c r="DI194" s="62"/>
      <c r="DJ194" s="62"/>
      <c r="DK194" s="62"/>
    </row>
    <row r="195" spans="1:116" ht="18.75" customHeight="1">
      <c r="A195"/>
      <c r="B195" s="252"/>
      <c r="C195" s="74" t="s">
        <v>242</v>
      </c>
      <c r="D195" s="244"/>
      <c r="E195" s="245"/>
      <c r="F195" s="77" t="s">
        <v>60</v>
      </c>
      <c r="G195" s="182"/>
      <c r="H195" s="182"/>
      <c r="I195" s="182"/>
      <c r="J195" s="182"/>
      <c r="K195" s="182"/>
      <c r="L195" s="182"/>
      <c r="M195" s="182"/>
      <c r="N195" s="182"/>
      <c r="O195" s="182"/>
      <c r="P195" s="182"/>
      <c r="Q195" s="182"/>
      <c r="R195" s="81">
        <v>25443</v>
      </c>
      <c r="S195" s="81">
        <v>29875</v>
      </c>
      <c r="T195" s="81">
        <v>31641</v>
      </c>
      <c r="U195" s="81">
        <v>20677</v>
      </c>
      <c r="V195" s="82">
        <v>22796</v>
      </c>
      <c r="W195" s="82">
        <v>26084</v>
      </c>
      <c r="X195" s="146"/>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c r="CS195" s="62"/>
      <c r="CT195" s="62"/>
      <c r="CU195" s="62"/>
      <c r="CV195" s="62"/>
      <c r="CW195" s="62"/>
      <c r="CX195" s="62"/>
      <c r="CY195" s="62"/>
      <c r="CZ195" s="62"/>
      <c r="DA195" s="62"/>
      <c r="DB195" s="62"/>
      <c r="DC195" s="62"/>
      <c r="DD195" s="62"/>
      <c r="DE195" s="62"/>
      <c r="DF195" s="62"/>
      <c r="DG195" s="62"/>
      <c r="DH195" s="62"/>
      <c r="DI195" s="62"/>
      <c r="DJ195" s="62"/>
      <c r="DK195" s="62"/>
    </row>
    <row r="196" spans="1:116" ht="18.75" customHeight="1">
      <c r="A196"/>
      <c r="B196" s="252"/>
      <c r="C196" s="74" t="s">
        <v>243</v>
      </c>
      <c r="D196" s="244"/>
      <c r="E196" s="245"/>
      <c r="F196" s="77" t="s">
        <v>60</v>
      </c>
      <c r="G196" s="182"/>
      <c r="H196" s="182"/>
      <c r="I196" s="182"/>
      <c r="J196" s="182"/>
      <c r="K196" s="182"/>
      <c r="L196" s="182"/>
      <c r="M196" s="182"/>
      <c r="N196" s="182"/>
      <c r="O196" s="182"/>
      <c r="P196" s="182"/>
      <c r="Q196" s="182"/>
      <c r="R196" s="81">
        <v>46304</v>
      </c>
      <c r="S196" s="81">
        <v>54782</v>
      </c>
      <c r="T196" s="81">
        <v>56915</v>
      </c>
      <c r="U196" s="81">
        <v>35855</v>
      </c>
      <c r="V196" s="82">
        <v>29301</v>
      </c>
      <c r="W196" s="82">
        <v>47647</v>
      </c>
      <c r="X196" s="146"/>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c r="CS196" s="62"/>
      <c r="CT196" s="62"/>
      <c r="CU196" s="62"/>
      <c r="CV196" s="62"/>
      <c r="CW196" s="62"/>
      <c r="CX196" s="62"/>
      <c r="CY196" s="62"/>
      <c r="CZ196" s="62"/>
      <c r="DA196" s="62"/>
      <c r="DB196" s="62"/>
      <c r="DC196" s="62"/>
      <c r="DD196" s="62"/>
      <c r="DE196" s="62"/>
      <c r="DF196" s="62"/>
      <c r="DG196" s="62"/>
      <c r="DH196" s="62"/>
      <c r="DI196" s="62"/>
      <c r="DJ196" s="62"/>
      <c r="DK196" s="62"/>
    </row>
    <row r="197" spans="1:116" ht="18.75" customHeight="1">
      <c r="A197"/>
      <c r="B197" s="252"/>
      <c r="C197" s="80" t="s">
        <v>359</v>
      </c>
      <c r="D197" s="244"/>
      <c r="E197" s="245"/>
      <c r="F197" s="77" t="s">
        <v>60</v>
      </c>
      <c r="G197" s="182"/>
      <c r="H197" s="182"/>
      <c r="I197" s="182"/>
      <c r="J197" s="182"/>
      <c r="K197" s="182"/>
      <c r="L197" s="182"/>
      <c r="M197" s="182"/>
      <c r="N197" s="182"/>
      <c r="O197" s="182"/>
      <c r="P197" s="182"/>
      <c r="Q197" s="182"/>
      <c r="R197" s="81">
        <v>309943</v>
      </c>
      <c r="S197" s="81">
        <v>322358</v>
      </c>
      <c r="T197" s="81">
        <v>337829</v>
      </c>
      <c r="U197" s="81">
        <v>211501</v>
      </c>
      <c r="V197" s="82">
        <v>234827</v>
      </c>
      <c r="W197" s="82">
        <v>278989</v>
      </c>
      <c r="X197" s="146"/>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c r="CS197" s="62"/>
      <c r="CT197" s="62"/>
      <c r="CU197" s="62"/>
      <c r="CV197" s="62"/>
      <c r="CW197" s="62"/>
      <c r="CX197" s="62"/>
      <c r="CY197" s="62"/>
      <c r="CZ197" s="62"/>
      <c r="DA197" s="62"/>
      <c r="DB197" s="62"/>
      <c r="DC197" s="62"/>
      <c r="DD197" s="62"/>
      <c r="DE197" s="62"/>
      <c r="DF197" s="62"/>
      <c r="DG197" s="62"/>
      <c r="DH197" s="62"/>
      <c r="DI197" s="62"/>
      <c r="DJ197" s="62"/>
      <c r="DK197" s="62"/>
    </row>
    <row r="198" spans="1:116" ht="18.75" customHeight="1">
      <c r="A198"/>
      <c r="B198" s="252"/>
      <c r="C198" s="74" t="s">
        <v>275</v>
      </c>
      <c r="D198" s="244"/>
      <c r="E198" s="245"/>
      <c r="F198" s="77" t="s">
        <v>278</v>
      </c>
      <c r="G198" s="182"/>
      <c r="H198" s="182"/>
      <c r="I198" s="182"/>
      <c r="J198" s="182"/>
      <c r="K198" s="182"/>
      <c r="L198" s="182"/>
      <c r="M198" s="182"/>
      <c r="N198" s="182"/>
      <c r="O198" s="182"/>
      <c r="P198" s="182"/>
      <c r="Q198" s="182"/>
      <c r="R198" s="81">
        <v>145</v>
      </c>
      <c r="S198" s="81">
        <v>152</v>
      </c>
      <c r="T198" s="81">
        <v>879</v>
      </c>
      <c r="U198" s="81">
        <v>822</v>
      </c>
      <c r="V198" s="82">
        <v>736</v>
      </c>
      <c r="W198" s="144">
        <v>839</v>
      </c>
      <c r="X198" s="146"/>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c r="CS198" s="62"/>
      <c r="CT198" s="62"/>
      <c r="CU198" s="62"/>
      <c r="CV198" s="62"/>
      <c r="CW198" s="62"/>
      <c r="CX198" s="62"/>
      <c r="CY198" s="62"/>
      <c r="CZ198" s="62"/>
      <c r="DA198" s="62"/>
      <c r="DB198" s="62"/>
      <c r="DC198" s="62"/>
      <c r="DD198" s="62"/>
      <c r="DE198" s="62"/>
      <c r="DF198" s="62"/>
      <c r="DG198" s="62"/>
      <c r="DH198" s="62"/>
      <c r="DI198" s="62"/>
      <c r="DJ198" s="62"/>
      <c r="DK198" s="62"/>
    </row>
    <row r="199" spans="1:116" ht="18.75" customHeight="1">
      <c r="A199"/>
      <c r="B199" s="252"/>
      <c r="C199" s="74" t="s">
        <v>237</v>
      </c>
      <c r="D199" s="244"/>
      <c r="E199" s="245"/>
      <c r="F199" s="77" t="s">
        <v>278</v>
      </c>
      <c r="G199" s="182"/>
      <c r="H199" s="182"/>
      <c r="I199" s="182"/>
      <c r="J199" s="182"/>
      <c r="K199" s="182"/>
      <c r="L199" s="182"/>
      <c r="M199" s="182"/>
      <c r="N199" s="182"/>
      <c r="O199" s="182"/>
      <c r="P199" s="182"/>
      <c r="Q199" s="182"/>
      <c r="R199" s="81">
        <v>205</v>
      </c>
      <c r="S199" s="81">
        <v>205</v>
      </c>
      <c r="T199" s="81">
        <v>221</v>
      </c>
      <c r="U199" s="81">
        <v>154</v>
      </c>
      <c r="V199" s="82">
        <v>219</v>
      </c>
      <c r="W199" s="82">
        <v>152</v>
      </c>
      <c r="X199" s="146"/>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c r="CS199" s="62"/>
      <c r="CT199" s="62"/>
      <c r="CU199" s="62"/>
      <c r="CV199" s="62"/>
      <c r="CW199" s="62"/>
      <c r="CX199" s="62"/>
      <c r="CY199" s="62"/>
      <c r="CZ199" s="62"/>
      <c r="DA199" s="62"/>
      <c r="DB199" s="62"/>
      <c r="DC199" s="62"/>
      <c r="DD199" s="62"/>
      <c r="DE199" s="62"/>
      <c r="DF199" s="62"/>
      <c r="DG199" s="62"/>
      <c r="DH199" s="62"/>
      <c r="DI199" s="62"/>
      <c r="DJ199" s="62"/>
      <c r="DK199" s="62"/>
    </row>
    <row r="200" spans="1:116" ht="18.75" customHeight="1">
      <c r="A200"/>
      <c r="B200" s="252"/>
      <c r="C200" s="74" t="s">
        <v>276</v>
      </c>
      <c r="D200" s="244"/>
      <c r="E200" s="245"/>
      <c r="F200" s="77" t="s">
        <v>278</v>
      </c>
      <c r="G200" s="182"/>
      <c r="H200" s="182"/>
      <c r="I200" s="182"/>
      <c r="J200" s="182"/>
      <c r="K200" s="182"/>
      <c r="L200" s="182"/>
      <c r="M200" s="182"/>
      <c r="N200" s="182"/>
      <c r="O200" s="182"/>
      <c r="P200" s="182"/>
      <c r="Q200" s="182"/>
      <c r="R200" s="81">
        <v>511</v>
      </c>
      <c r="S200" s="81">
        <v>652</v>
      </c>
      <c r="T200" s="81">
        <v>634</v>
      </c>
      <c r="U200" s="81">
        <v>514</v>
      </c>
      <c r="V200" s="82">
        <v>489</v>
      </c>
      <c r="W200" s="82">
        <v>427</v>
      </c>
      <c r="X200" s="146"/>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c r="CS200" s="62"/>
      <c r="CT200" s="62"/>
      <c r="CU200" s="62"/>
      <c r="CV200" s="62"/>
      <c r="CW200" s="62"/>
      <c r="CX200" s="62"/>
      <c r="CY200" s="62"/>
      <c r="CZ200" s="62"/>
      <c r="DA200" s="62"/>
      <c r="DB200" s="62"/>
      <c r="DC200" s="62"/>
      <c r="DD200" s="62"/>
      <c r="DE200" s="62"/>
      <c r="DF200" s="62"/>
      <c r="DG200" s="62"/>
      <c r="DH200" s="62"/>
      <c r="DI200" s="62"/>
      <c r="DJ200" s="62"/>
      <c r="DK200" s="62"/>
    </row>
    <row r="201" spans="1:116" ht="18.75" customHeight="1">
      <c r="A201"/>
      <c r="B201" s="252"/>
      <c r="C201" s="74" t="s">
        <v>277</v>
      </c>
      <c r="D201" s="244"/>
      <c r="E201" s="245"/>
      <c r="F201" s="77" t="s">
        <v>278</v>
      </c>
      <c r="G201" s="182"/>
      <c r="H201" s="182"/>
      <c r="I201" s="182"/>
      <c r="J201" s="182"/>
      <c r="K201" s="182"/>
      <c r="L201" s="182"/>
      <c r="M201" s="182"/>
      <c r="N201" s="182"/>
      <c r="O201" s="182"/>
      <c r="P201" s="182"/>
      <c r="Q201" s="182"/>
      <c r="R201" s="81">
        <v>408</v>
      </c>
      <c r="S201" s="81">
        <v>545</v>
      </c>
      <c r="T201" s="81">
        <v>551</v>
      </c>
      <c r="U201" s="81">
        <v>393</v>
      </c>
      <c r="V201" s="82">
        <v>414</v>
      </c>
      <c r="W201" s="82">
        <v>363</v>
      </c>
      <c r="X201" s="146"/>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c r="CS201" s="62"/>
      <c r="CT201" s="62"/>
      <c r="CU201" s="62"/>
      <c r="CV201" s="62"/>
      <c r="CW201" s="62"/>
      <c r="CX201" s="62"/>
      <c r="CY201" s="62"/>
      <c r="CZ201" s="62"/>
      <c r="DA201" s="62"/>
      <c r="DB201" s="62"/>
      <c r="DC201" s="62"/>
      <c r="DD201" s="62"/>
      <c r="DE201" s="62"/>
      <c r="DF201" s="62"/>
      <c r="DG201" s="62"/>
      <c r="DH201" s="62"/>
      <c r="DI201" s="62"/>
      <c r="DJ201" s="62"/>
      <c r="DK201" s="62"/>
    </row>
    <row r="202" spans="1:116" ht="18.75" customHeight="1">
      <c r="A202"/>
      <c r="B202" s="252"/>
      <c r="C202" s="74" t="s">
        <v>242</v>
      </c>
      <c r="D202" s="244"/>
      <c r="E202" s="245"/>
      <c r="F202" s="77" t="s">
        <v>278</v>
      </c>
      <c r="G202" s="182"/>
      <c r="H202" s="182"/>
      <c r="I202" s="182"/>
      <c r="J202" s="182"/>
      <c r="K202" s="182"/>
      <c r="L202" s="182"/>
      <c r="M202" s="182"/>
      <c r="N202" s="182"/>
      <c r="O202" s="182"/>
      <c r="P202" s="182"/>
      <c r="Q202" s="182"/>
      <c r="R202" s="81">
        <v>107</v>
      </c>
      <c r="S202" s="81">
        <v>141</v>
      </c>
      <c r="T202" s="81">
        <v>129</v>
      </c>
      <c r="U202" s="81">
        <v>100</v>
      </c>
      <c r="V202" s="82">
        <v>118</v>
      </c>
      <c r="W202" s="82">
        <v>90</v>
      </c>
      <c r="X202" s="146"/>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c r="CS202" s="62"/>
      <c r="CT202" s="62"/>
      <c r="CU202" s="62"/>
      <c r="CV202" s="62"/>
      <c r="CW202" s="62"/>
      <c r="CX202" s="62"/>
      <c r="CY202" s="62"/>
      <c r="CZ202" s="62"/>
      <c r="DA202" s="62"/>
      <c r="DB202" s="62"/>
      <c r="DC202" s="62"/>
      <c r="DD202" s="62"/>
      <c r="DE202" s="62"/>
      <c r="DF202" s="62"/>
      <c r="DG202" s="62"/>
      <c r="DH202" s="62"/>
      <c r="DI202" s="62"/>
      <c r="DJ202" s="62"/>
      <c r="DK202" s="62"/>
    </row>
    <row r="203" spans="1:116" ht="18.75" customHeight="1">
      <c r="A203"/>
      <c r="B203" s="252"/>
      <c r="C203" s="74" t="s">
        <v>243</v>
      </c>
      <c r="D203" s="244"/>
      <c r="E203" s="245"/>
      <c r="F203" s="77" t="s">
        <v>278</v>
      </c>
      <c r="G203" s="182"/>
      <c r="H203" s="182"/>
      <c r="I203" s="182"/>
      <c r="J203" s="182"/>
      <c r="K203" s="182"/>
      <c r="L203" s="182"/>
      <c r="M203" s="182"/>
      <c r="N203" s="182"/>
      <c r="O203" s="182"/>
      <c r="P203" s="182"/>
      <c r="Q203" s="182"/>
      <c r="R203" s="81">
        <v>93</v>
      </c>
      <c r="S203" s="81">
        <v>160</v>
      </c>
      <c r="T203" s="81">
        <v>149</v>
      </c>
      <c r="U203" s="81">
        <v>62</v>
      </c>
      <c r="V203" s="82">
        <v>81</v>
      </c>
      <c r="W203" s="82">
        <v>103</v>
      </c>
      <c r="X203" s="146"/>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c r="CS203" s="62"/>
      <c r="CT203" s="62"/>
      <c r="CU203" s="62"/>
      <c r="CV203" s="62"/>
      <c r="CW203" s="62"/>
      <c r="CX203" s="62"/>
      <c r="CY203" s="62"/>
      <c r="CZ203" s="62"/>
      <c r="DA203" s="62"/>
      <c r="DB203" s="62"/>
      <c r="DC203" s="62"/>
      <c r="DD203" s="62"/>
      <c r="DE203" s="62"/>
      <c r="DF203" s="62"/>
      <c r="DG203" s="62"/>
      <c r="DH203" s="62"/>
      <c r="DI203" s="62"/>
      <c r="DJ203" s="62"/>
      <c r="DK203" s="62"/>
    </row>
    <row r="204" spans="1:116" ht="19.5" customHeight="1" thickBot="1">
      <c r="A204"/>
      <c r="B204" s="253"/>
      <c r="C204" s="124" t="s">
        <v>360</v>
      </c>
      <c r="D204" s="247"/>
      <c r="E204" s="276"/>
      <c r="F204" s="84" t="s">
        <v>278</v>
      </c>
      <c r="G204" s="186"/>
      <c r="H204" s="186"/>
      <c r="I204" s="186"/>
      <c r="J204" s="186"/>
      <c r="K204" s="186"/>
      <c r="L204" s="186"/>
      <c r="M204" s="186"/>
      <c r="N204" s="186"/>
      <c r="O204" s="186"/>
      <c r="P204" s="186"/>
      <c r="Q204" s="186"/>
      <c r="R204" s="210">
        <v>1469</v>
      </c>
      <c r="S204" s="210">
        <v>1855</v>
      </c>
      <c r="T204" s="210">
        <v>2563</v>
      </c>
      <c r="U204" s="210">
        <v>2045</v>
      </c>
      <c r="V204" s="88">
        <v>2057</v>
      </c>
      <c r="W204" s="82">
        <v>1974</v>
      </c>
      <c r="X204" s="147"/>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c r="CS204" s="62"/>
      <c r="CT204" s="62"/>
      <c r="CU204" s="62"/>
      <c r="CV204" s="62"/>
      <c r="CW204" s="62"/>
      <c r="CX204" s="62"/>
      <c r="CY204" s="62"/>
      <c r="CZ204" s="62"/>
      <c r="DA204" s="62"/>
      <c r="DB204" s="62"/>
      <c r="DC204" s="62"/>
      <c r="DD204" s="62"/>
      <c r="DE204" s="62"/>
      <c r="DF204" s="62"/>
      <c r="DG204" s="62"/>
      <c r="DH204" s="62"/>
      <c r="DI204" s="62"/>
      <c r="DJ204" s="62"/>
      <c r="DK204" s="62"/>
    </row>
    <row r="205" spans="1:116" ht="31.2">
      <c r="A205"/>
      <c r="B205" s="251" t="s">
        <v>338</v>
      </c>
      <c r="C205" s="110" t="s">
        <v>371</v>
      </c>
      <c r="D205" s="246" t="s">
        <v>21</v>
      </c>
      <c r="E205" s="277" t="s">
        <v>3</v>
      </c>
      <c r="F205" s="113" t="s">
        <v>59</v>
      </c>
      <c r="G205" s="179"/>
      <c r="H205" s="179"/>
      <c r="I205" s="179"/>
      <c r="J205" s="179"/>
      <c r="K205" s="179"/>
      <c r="L205" s="179"/>
      <c r="M205" s="179"/>
      <c r="N205" s="179"/>
      <c r="O205" s="179"/>
      <c r="P205" s="179"/>
      <c r="Q205" s="179"/>
      <c r="R205" s="125">
        <v>26967</v>
      </c>
      <c r="S205" s="125">
        <v>27312</v>
      </c>
      <c r="T205" s="125">
        <v>30129</v>
      </c>
      <c r="U205" s="125">
        <v>20254</v>
      </c>
      <c r="V205" s="125">
        <v>21381</v>
      </c>
      <c r="W205" s="125">
        <v>24985</v>
      </c>
      <c r="X205" s="20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c r="CS205" s="62"/>
      <c r="CT205" s="62"/>
      <c r="CU205" s="62"/>
      <c r="CV205" s="62"/>
      <c r="CW205" s="62"/>
      <c r="CX205" s="62"/>
      <c r="CY205" s="62"/>
      <c r="CZ205" s="62"/>
      <c r="DA205" s="62"/>
      <c r="DB205" s="62"/>
      <c r="DC205" s="62"/>
      <c r="DD205" s="62"/>
      <c r="DE205" s="62"/>
      <c r="DF205" s="62"/>
      <c r="DG205" s="62"/>
      <c r="DH205" s="62"/>
      <c r="DI205" s="62"/>
      <c r="DJ205" s="62"/>
      <c r="DK205" s="62"/>
      <c r="DL205" s="62"/>
    </row>
    <row r="206" spans="1:116" ht="31.2">
      <c r="A206"/>
      <c r="B206" s="252"/>
      <c r="C206" s="74" t="s">
        <v>372</v>
      </c>
      <c r="D206" s="244"/>
      <c r="E206" s="245"/>
      <c r="F206" s="77" t="s">
        <v>59</v>
      </c>
      <c r="G206" s="182"/>
      <c r="H206" s="182"/>
      <c r="I206" s="182"/>
      <c r="J206" s="182"/>
      <c r="K206" s="182"/>
      <c r="L206" s="182"/>
      <c r="M206" s="182"/>
      <c r="N206" s="182"/>
      <c r="O206" s="182"/>
      <c r="P206" s="182"/>
      <c r="Q206" s="182"/>
      <c r="R206" s="81">
        <v>21198</v>
      </c>
      <c r="S206" s="81">
        <v>21443</v>
      </c>
      <c r="T206" s="81">
        <v>22069</v>
      </c>
      <c r="U206" s="81">
        <v>16507</v>
      </c>
      <c r="V206" s="81">
        <v>20142</v>
      </c>
      <c r="W206" s="81">
        <v>19295</v>
      </c>
      <c r="X206" s="203"/>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c r="CS206" s="62"/>
      <c r="CT206" s="62"/>
      <c r="CU206" s="62"/>
      <c r="CV206" s="62"/>
      <c r="CW206" s="62"/>
      <c r="CX206" s="62"/>
      <c r="CY206" s="62"/>
      <c r="CZ206" s="62"/>
      <c r="DA206" s="62"/>
      <c r="DB206" s="62"/>
      <c r="DC206" s="62"/>
      <c r="DD206" s="62"/>
      <c r="DE206" s="62"/>
      <c r="DF206" s="62"/>
      <c r="DG206" s="62"/>
      <c r="DH206" s="62"/>
      <c r="DI206" s="62"/>
      <c r="DJ206" s="62"/>
      <c r="DK206" s="62"/>
      <c r="DL206" s="62"/>
    </row>
    <row r="207" spans="1:116" ht="18">
      <c r="A207"/>
      <c r="B207" s="252"/>
      <c r="C207" s="74" t="s">
        <v>373</v>
      </c>
      <c r="D207" s="244"/>
      <c r="E207" s="245"/>
      <c r="F207" s="77" t="s">
        <v>59</v>
      </c>
      <c r="G207" s="182"/>
      <c r="H207" s="182"/>
      <c r="I207" s="182"/>
      <c r="J207" s="182"/>
      <c r="K207" s="182"/>
      <c r="L207" s="182"/>
      <c r="M207" s="182"/>
      <c r="N207" s="182"/>
      <c r="O207" s="182"/>
      <c r="P207" s="182"/>
      <c r="Q207" s="182"/>
      <c r="R207" s="81">
        <v>11865</v>
      </c>
      <c r="S207" s="81">
        <v>11391</v>
      </c>
      <c r="T207" s="81">
        <v>11390</v>
      </c>
      <c r="U207" s="81">
        <v>8072</v>
      </c>
      <c r="V207" s="81">
        <v>9433</v>
      </c>
      <c r="W207" s="81">
        <v>9330</v>
      </c>
      <c r="X207" s="203"/>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c r="CS207" s="62"/>
      <c r="CT207" s="62"/>
      <c r="CU207" s="62"/>
      <c r="CV207" s="62"/>
      <c r="CW207" s="62"/>
      <c r="CX207" s="62"/>
      <c r="CY207" s="62"/>
      <c r="CZ207" s="62"/>
      <c r="DA207" s="62"/>
      <c r="DB207" s="62"/>
      <c r="DC207" s="62"/>
      <c r="DD207" s="62"/>
      <c r="DE207" s="62"/>
      <c r="DF207" s="62"/>
      <c r="DG207" s="62"/>
      <c r="DH207" s="62"/>
      <c r="DI207" s="62"/>
      <c r="DJ207" s="62"/>
      <c r="DK207" s="62"/>
      <c r="DL207" s="62"/>
    </row>
    <row r="208" spans="1:116" ht="31.2">
      <c r="A208"/>
      <c r="B208" s="252"/>
      <c r="C208" s="74" t="s">
        <v>374</v>
      </c>
      <c r="D208" s="244"/>
      <c r="E208" s="245"/>
      <c r="F208" s="77" t="s">
        <v>59</v>
      </c>
      <c r="G208" s="182"/>
      <c r="H208" s="182"/>
      <c r="I208" s="182"/>
      <c r="J208" s="182"/>
      <c r="K208" s="182"/>
      <c r="L208" s="182"/>
      <c r="M208" s="182"/>
      <c r="N208" s="182"/>
      <c r="O208" s="182"/>
      <c r="P208" s="182"/>
      <c r="Q208" s="182"/>
      <c r="R208" s="81">
        <v>9571</v>
      </c>
      <c r="S208" s="81">
        <v>9000</v>
      </c>
      <c r="T208" s="81">
        <v>10542</v>
      </c>
      <c r="U208" s="81">
        <v>8147</v>
      </c>
      <c r="V208" s="81">
        <v>10216</v>
      </c>
      <c r="W208" s="81">
        <v>12565</v>
      </c>
      <c r="X208" s="203"/>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c r="CS208" s="62"/>
      <c r="CT208" s="62"/>
      <c r="CU208" s="62"/>
      <c r="CV208" s="62"/>
      <c r="CW208" s="62"/>
      <c r="CX208" s="62"/>
      <c r="CY208" s="62"/>
      <c r="CZ208" s="62"/>
      <c r="DA208" s="62"/>
      <c r="DB208" s="62"/>
      <c r="DC208" s="62"/>
      <c r="DD208" s="62"/>
      <c r="DE208" s="62"/>
      <c r="DF208" s="62"/>
      <c r="DG208" s="62"/>
      <c r="DH208" s="62"/>
      <c r="DI208" s="62"/>
      <c r="DJ208" s="62"/>
      <c r="DK208" s="62"/>
      <c r="DL208" s="62"/>
    </row>
    <row r="209" spans="1:116" ht="31.2">
      <c r="A209"/>
      <c r="B209" s="252"/>
      <c r="C209" s="74" t="s">
        <v>375</v>
      </c>
      <c r="D209" s="244"/>
      <c r="E209" s="245"/>
      <c r="F209" s="77" t="s">
        <v>59</v>
      </c>
      <c r="G209" s="182"/>
      <c r="H209" s="182"/>
      <c r="I209" s="182"/>
      <c r="J209" s="182"/>
      <c r="K209" s="182"/>
      <c r="L209" s="182"/>
      <c r="M209" s="182"/>
      <c r="N209" s="182"/>
      <c r="O209" s="182"/>
      <c r="P209" s="182"/>
      <c r="Q209" s="182"/>
      <c r="R209" s="81">
        <v>4063</v>
      </c>
      <c r="S209" s="81">
        <v>4183</v>
      </c>
      <c r="T209" s="81">
        <v>4350</v>
      </c>
      <c r="U209" s="81">
        <v>3241</v>
      </c>
      <c r="V209" s="81">
        <v>3760</v>
      </c>
      <c r="W209" s="81">
        <v>3955</v>
      </c>
      <c r="X209" s="203"/>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c r="CS209" s="62"/>
      <c r="CT209" s="62"/>
      <c r="CU209" s="62"/>
      <c r="CV209" s="62"/>
      <c r="CW209" s="62"/>
      <c r="CX209" s="62"/>
      <c r="CY209" s="62"/>
      <c r="CZ209" s="62"/>
      <c r="DA209" s="62"/>
      <c r="DB209" s="62"/>
      <c r="DC209" s="62"/>
      <c r="DD209" s="62"/>
      <c r="DE209" s="62"/>
      <c r="DF209" s="62"/>
      <c r="DG209" s="62"/>
      <c r="DH209" s="62"/>
      <c r="DI209" s="62"/>
      <c r="DJ209" s="62"/>
      <c r="DK209" s="62"/>
      <c r="DL209" s="62"/>
    </row>
    <row r="210" spans="1:116" ht="18">
      <c r="A210"/>
      <c r="B210" s="252"/>
      <c r="C210" s="74" t="s">
        <v>376</v>
      </c>
      <c r="D210" s="244"/>
      <c r="E210" s="245"/>
      <c r="F210" s="77" t="s">
        <v>59</v>
      </c>
      <c r="G210" s="182"/>
      <c r="H210" s="182"/>
      <c r="I210" s="182"/>
      <c r="J210" s="182"/>
      <c r="K210" s="182"/>
      <c r="L210" s="182"/>
      <c r="M210" s="182"/>
      <c r="N210" s="182"/>
      <c r="O210" s="182"/>
      <c r="P210" s="182"/>
      <c r="Q210" s="182"/>
      <c r="R210" s="81">
        <v>243</v>
      </c>
      <c r="S210" s="81">
        <v>275</v>
      </c>
      <c r="T210" s="81">
        <v>327</v>
      </c>
      <c r="U210" s="81">
        <v>226</v>
      </c>
      <c r="V210" s="81">
        <v>261</v>
      </c>
      <c r="W210" s="81">
        <v>250</v>
      </c>
      <c r="X210" s="203"/>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62"/>
      <c r="CT210" s="62"/>
      <c r="CU210" s="62"/>
      <c r="CV210" s="62"/>
      <c r="CW210" s="62"/>
      <c r="CX210" s="62"/>
      <c r="CY210" s="62"/>
      <c r="CZ210" s="62"/>
      <c r="DA210" s="62"/>
      <c r="DB210" s="62"/>
      <c r="DC210" s="62"/>
      <c r="DD210" s="62"/>
      <c r="DE210" s="62"/>
      <c r="DF210" s="62"/>
      <c r="DG210" s="62"/>
      <c r="DH210" s="62"/>
      <c r="DI210" s="62"/>
      <c r="DJ210" s="62"/>
      <c r="DK210" s="62"/>
      <c r="DL210" s="62"/>
    </row>
    <row r="211" spans="1:116" ht="31.2">
      <c r="A211"/>
      <c r="B211" s="252"/>
      <c r="C211" s="74" t="s">
        <v>377</v>
      </c>
      <c r="D211" s="244"/>
      <c r="E211" s="245"/>
      <c r="F211" s="77" t="s">
        <v>59</v>
      </c>
      <c r="G211" s="182"/>
      <c r="H211" s="182"/>
      <c r="I211" s="182"/>
      <c r="J211" s="182"/>
      <c r="K211" s="182"/>
      <c r="L211" s="182"/>
      <c r="M211" s="182"/>
      <c r="N211" s="182"/>
      <c r="O211" s="182"/>
      <c r="P211" s="182"/>
      <c r="Q211" s="182"/>
      <c r="R211" s="81">
        <v>25411</v>
      </c>
      <c r="S211" s="81">
        <v>26035</v>
      </c>
      <c r="T211" s="81">
        <v>27546</v>
      </c>
      <c r="U211" s="81">
        <v>22050</v>
      </c>
      <c r="V211" s="81">
        <v>24477</v>
      </c>
      <c r="W211" s="81">
        <v>26498</v>
      </c>
      <c r="X211" s="203"/>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62"/>
      <c r="CT211" s="62"/>
      <c r="CU211" s="62"/>
      <c r="CV211" s="62"/>
      <c r="CW211" s="62"/>
      <c r="CX211" s="62"/>
      <c r="CY211" s="62"/>
      <c r="CZ211" s="62"/>
      <c r="DA211" s="62"/>
      <c r="DB211" s="62"/>
      <c r="DC211" s="62"/>
      <c r="DD211" s="62"/>
      <c r="DE211" s="62"/>
      <c r="DF211" s="62"/>
      <c r="DG211" s="62"/>
      <c r="DH211" s="62"/>
      <c r="DI211" s="62"/>
      <c r="DJ211" s="62"/>
      <c r="DK211" s="62"/>
      <c r="DL211" s="62"/>
    </row>
    <row r="212" spans="1:116" ht="31.2">
      <c r="A212"/>
      <c r="B212" s="252"/>
      <c r="C212" s="74" t="s">
        <v>378</v>
      </c>
      <c r="D212" s="244"/>
      <c r="E212" s="245"/>
      <c r="F212" s="77" t="s">
        <v>59</v>
      </c>
      <c r="G212" s="182"/>
      <c r="H212" s="182"/>
      <c r="I212" s="182"/>
      <c r="J212" s="182"/>
      <c r="K212" s="182"/>
      <c r="L212" s="182"/>
      <c r="M212" s="182"/>
      <c r="N212" s="182"/>
      <c r="O212" s="182"/>
      <c r="P212" s="182"/>
      <c r="Q212" s="182"/>
      <c r="R212" s="81">
        <v>121559</v>
      </c>
      <c r="S212" s="81">
        <v>119933</v>
      </c>
      <c r="T212" s="81">
        <v>117499</v>
      </c>
      <c r="U212" s="81">
        <v>74052</v>
      </c>
      <c r="V212" s="81">
        <v>89388</v>
      </c>
      <c r="W212" s="81">
        <v>97659</v>
      </c>
      <c r="X212" s="203"/>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c r="CS212" s="62"/>
      <c r="CT212" s="62"/>
      <c r="CU212" s="62"/>
      <c r="CV212" s="62"/>
      <c r="CW212" s="62"/>
      <c r="CX212" s="62"/>
      <c r="CY212" s="62"/>
      <c r="CZ212" s="62"/>
      <c r="DA212" s="62"/>
      <c r="DB212" s="62"/>
      <c r="DC212" s="62"/>
      <c r="DD212" s="62"/>
      <c r="DE212" s="62"/>
      <c r="DF212" s="62"/>
      <c r="DG212" s="62"/>
      <c r="DH212" s="62"/>
      <c r="DI212" s="62"/>
      <c r="DJ212" s="62"/>
      <c r="DK212" s="62"/>
      <c r="DL212" s="62"/>
    </row>
    <row r="213" spans="1:116" ht="31.2">
      <c r="A213"/>
      <c r="B213" s="252"/>
      <c r="C213" s="74" t="s">
        <v>380</v>
      </c>
      <c r="D213" s="244"/>
      <c r="E213" s="245"/>
      <c r="F213" s="77" t="s">
        <v>59</v>
      </c>
      <c r="G213" s="182"/>
      <c r="H213" s="182"/>
      <c r="I213" s="182"/>
      <c r="J213" s="182"/>
      <c r="K213" s="182"/>
      <c r="L213" s="182"/>
      <c r="M213" s="182"/>
      <c r="N213" s="182"/>
      <c r="O213" s="182"/>
      <c r="P213" s="182"/>
      <c r="Q213" s="182"/>
      <c r="R213" s="81">
        <v>59095</v>
      </c>
      <c r="S213" s="81">
        <v>73541</v>
      </c>
      <c r="T213" s="81">
        <v>84164</v>
      </c>
      <c r="U213" s="81">
        <v>55113</v>
      </c>
      <c r="V213" s="81">
        <v>63334</v>
      </c>
      <c r="W213" s="81">
        <v>71977</v>
      </c>
      <c r="X213" s="203"/>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c r="CS213" s="62"/>
      <c r="CT213" s="62"/>
      <c r="CU213" s="62"/>
      <c r="CV213" s="62"/>
      <c r="CW213" s="62"/>
      <c r="CX213" s="62"/>
      <c r="CY213" s="62"/>
      <c r="CZ213" s="62"/>
      <c r="DA213" s="62"/>
      <c r="DB213" s="62"/>
      <c r="DC213" s="62"/>
      <c r="DD213" s="62"/>
      <c r="DE213" s="62"/>
      <c r="DF213" s="62"/>
      <c r="DG213" s="62"/>
      <c r="DH213" s="62"/>
      <c r="DI213" s="62"/>
      <c r="DJ213" s="62"/>
      <c r="DK213" s="62"/>
      <c r="DL213" s="62"/>
    </row>
    <row r="214" spans="1:116" ht="45" customHeight="1">
      <c r="A214"/>
      <c r="B214" s="252"/>
      <c r="C214" s="80" t="s">
        <v>379</v>
      </c>
      <c r="D214" s="244"/>
      <c r="E214" s="245"/>
      <c r="F214" s="77" t="s">
        <v>59</v>
      </c>
      <c r="G214" s="182"/>
      <c r="H214" s="182"/>
      <c r="I214" s="182"/>
      <c r="J214" s="182"/>
      <c r="K214" s="182"/>
      <c r="L214" s="182"/>
      <c r="M214" s="182"/>
      <c r="N214" s="182"/>
      <c r="O214" s="182"/>
      <c r="P214" s="182"/>
      <c r="Q214" s="182"/>
      <c r="R214" s="81">
        <v>279972</v>
      </c>
      <c r="S214" s="81">
        <v>293113</v>
      </c>
      <c r="T214" s="81">
        <v>308016</v>
      </c>
      <c r="U214" s="81">
        <v>207662</v>
      </c>
      <c r="V214" s="81">
        <v>242392</v>
      </c>
      <c r="W214" s="81">
        <v>266514</v>
      </c>
      <c r="X214" s="211"/>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c r="CS214" s="62"/>
      <c r="CT214" s="62"/>
      <c r="CU214" s="62"/>
      <c r="CV214" s="62"/>
      <c r="CW214" s="62"/>
      <c r="CX214" s="62"/>
      <c r="CY214" s="62"/>
      <c r="CZ214" s="62"/>
      <c r="DA214" s="62"/>
      <c r="DB214" s="62"/>
      <c r="DC214" s="62"/>
      <c r="DD214" s="62"/>
      <c r="DE214" s="62"/>
      <c r="DF214" s="62"/>
      <c r="DG214" s="62"/>
      <c r="DH214" s="62"/>
      <c r="DI214" s="62"/>
      <c r="DJ214" s="62"/>
      <c r="DK214" s="62"/>
      <c r="DL214" s="62"/>
    </row>
    <row r="215" spans="1:116" ht="48" customHeight="1">
      <c r="A215"/>
      <c r="B215" s="252"/>
      <c r="C215" s="74" t="s">
        <v>371</v>
      </c>
      <c r="D215" s="244"/>
      <c r="E215" s="245"/>
      <c r="F215" s="77" t="s">
        <v>60</v>
      </c>
      <c r="G215" s="182"/>
      <c r="H215" s="182"/>
      <c r="I215" s="182"/>
      <c r="J215" s="182"/>
      <c r="K215" s="182"/>
      <c r="L215" s="182"/>
      <c r="M215" s="182"/>
      <c r="N215" s="182"/>
      <c r="O215" s="182"/>
      <c r="P215" s="182"/>
      <c r="Q215" s="182"/>
      <c r="R215" s="81">
        <v>13073</v>
      </c>
      <c r="S215" s="81">
        <v>13278</v>
      </c>
      <c r="T215" s="81">
        <v>14770</v>
      </c>
      <c r="U215" s="81">
        <v>9614</v>
      </c>
      <c r="V215" s="81">
        <v>10751</v>
      </c>
      <c r="W215" s="81">
        <v>12807</v>
      </c>
      <c r="X215" s="211"/>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c r="CS215" s="62"/>
      <c r="CT215" s="62"/>
      <c r="CU215" s="62"/>
      <c r="CV215" s="62"/>
      <c r="CW215" s="62"/>
      <c r="CX215" s="62"/>
      <c r="CY215" s="62"/>
      <c r="CZ215" s="62"/>
      <c r="DA215" s="62"/>
      <c r="DB215" s="62"/>
      <c r="DC215" s="62"/>
      <c r="DD215" s="62"/>
      <c r="DE215" s="62"/>
      <c r="DF215" s="62"/>
      <c r="DG215" s="62"/>
      <c r="DH215" s="62"/>
      <c r="DI215" s="62"/>
      <c r="DJ215" s="62"/>
      <c r="DK215" s="62"/>
      <c r="DL215" s="62"/>
    </row>
    <row r="216" spans="1:116" ht="48" customHeight="1">
      <c r="A216"/>
      <c r="B216" s="252"/>
      <c r="C216" s="74" t="s">
        <v>372</v>
      </c>
      <c r="D216" s="244"/>
      <c r="E216" s="245"/>
      <c r="F216" s="77" t="s">
        <v>60</v>
      </c>
      <c r="G216" s="182"/>
      <c r="H216" s="182"/>
      <c r="I216" s="182"/>
      <c r="J216" s="182"/>
      <c r="K216" s="182"/>
      <c r="L216" s="182"/>
      <c r="M216" s="182"/>
      <c r="N216" s="182"/>
      <c r="O216" s="182"/>
      <c r="P216" s="182"/>
      <c r="Q216" s="182"/>
      <c r="R216" s="81">
        <v>29566</v>
      </c>
      <c r="S216" s="81">
        <v>29955</v>
      </c>
      <c r="T216" s="81">
        <v>30913</v>
      </c>
      <c r="U216" s="81">
        <v>21168</v>
      </c>
      <c r="V216" s="81">
        <v>19886</v>
      </c>
      <c r="W216" s="81">
        <v>25682</v>
      </c>
      <c r="X216" s="211"/>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c r="CS216" s="62"/>
      <c r="CT216" s="62"/>
      <c r="CU216" s="62"/>
      <c r="CV216" s="62"/>
      <c r="CW216" s="62"/>
      <c r="CX216" s="62"/>
      <c r="CY216" s="62"/>
      <c r="CZ216" s="62"/>
      <c r="DA216" s="62"/>
      <c r="DB216" s="62"/>
      <c r="DC216" s="62"/>
      <c r="DD216" s="62"/>
      <c r="DE216" s="62"/>
      <c r="DF216" s="62"/>
      <c r="DG216" s="62"/>
      <c r="DH216" s="62"/>
      <c r="DI216" s="62"/>
      <c r="DJ216" s="62"/>
      <c r="DK216" s="62"/>
      <c r="DL216" s="62"/>
    </row>
    <row r="217" spans="1:116" ht="48" customHeight="1">
      <c r="A217"/>
      <c r="B217" s="252"/>
      <c r="C217" s="74" t="s">
        <v>373</v>
      </c>
      <c r="D217" s="244"/>
      <c r="E217" s="245"/>
      <c r="F217" s="77" t="s">
        <v>60</v>
      </c>
      <c r="G217" s="182"/>
      <c r="H217" s="182"/>
      <c r="I217" s="182"/>
      <c r="J217" s="182"/>
      <c r="K217" s="182"/>
      <c r="L217" s="182"/>
      <c r="M217" s="182"/>
      <c r="N217" s="182"/>
      <c r="O217" s="182"/>
      <c r="P217" s="182"/>
      <c r="Q217" s="182"/>
      <c r="R217" s="81">
        <v>17019</v>
      </c>
      <c r="S217" s="81">
        <v>16476</v>
      </c>
      <c r="T217" s="81">
        <v>16487</v>
      </c>
      <c r="U217" s="81">
        <v>11423</v>
      </c>
      <c r="V217" s="81">
        <v>11990</v>
      </c>
      <c r="W217" s="81">
        <v>13966</v>
      </c>
      <c r="X217" s="211"/>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c r="CS217" s="62"/>
      <c r="CT217" s="62"/>
      <c r="CU217" s="62"/>
      <c r="CV217" s="62"/>
      <c r="CW217" s="62"/>
      <c r="CX217" s="62"/>
      <c r="CY217" s="62"/>
      <c r="CZ217" s="62"/>
      <c r="DA217" s="62"/>
      <c r="DB217" s="62"/>
      <c r="DC217" s="62"/>
      <c r="DD217" s="62"/>
      <c r="DE217" s="62"/>
      <c r="DF217" s="62"/>
      <c r="DG217" s="62"/>
      <c r="DH217" s="62"/>
      <c r="DI217" s="62"/>
      <c r="DJ217" s="62"/>
      <c r="DK217" s="62"/>
      <c r="DL217" s="62"/>
    </row>
    <row r="218" spans="1:116" ht="48" customHeight="1">
      <c r="A218"/>
      <c r="B218" s="252"/>
      <c r="C218" s="74" t="s">
        <v>374</v>
      </c>
      <c r="D218" s="244"/>
      <c r="E218" s="245"/>
      <c r="F218" s="77" t="s">
        <v>60</v>
      </c>
      <c r="G218" s="182"/>
      <c r="H218" s="182"/>
      <c r="I218" s="182"/>
      <c r="J218" s="182"/>
      <c r="K218" s="182"/>
      <c r="L218" s="182"/>
      <c r="M218" s="182"/>
      <c r="N218" s="182"/>
      <c r="O218" s="182"/>
      <c r="P218" s="182"/>
      <c r="Q218" s="182"/>
      <c r="R218" s="81">
        <v>9736</v>
      </c>
      <c r="S218" s="81">
        <v>9239</v>
      </c>
      <c r="T218" s="81">
        <v>11116</v>
      </c>
      <c r="U218" s="81">
        <v>7971</v>
      </c>
      <c r="V218" s="81">
        <v>10199</v>
      </c>
      <c r="W218" s="81">
        <v>12901</v>
      </c>
      <c r="X218" s="211"/>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c r="CS218" s="62"/>
      <c r="CT218" s="62"/>
      <c r="CU218" s="62"/>
      <c r="CV218" s="62"/>
      <c r="CW218" s="62"/>
      <c r="CX218" s="62"/>
      <c r="CY218" s="62"/>
      <c r="CZ218" s="62"/>
      <c r="DA218" s="62"/>
      <c r="DB218" s="62"/>
      <c r="DC218" s="62"/>
      <c r="DD218" s="62"/>
      <c r="DE218" s="62"/>
      <c r="DF218" s="62"/>
      <c r="DG218" s="62"/>
      <c r="DH218" s="62"/>
      <c r="DI218" s="62"/>
      <c r="DJ218" s="62"/>
      <c r="DK218" s="62"/>
      <c r="DL218" s="62"/>
    </row>
    <row r="219" spans="1:116" ht="48" customHeight="1">
      <c r="A219"/>
      <c r="B219" s="252"/>
      <c r="C219" s="74" t="s">
        <v>375</v>
      </c>
      <c r="D219" s="244"/>
      <c r="E219" s="245"/>
      <c r="F219" s="77" t="s">
        <v>60</v>
      </c>
      <c r="G219" s="182"/>
      <c r="H219" s="182"/>
      <c r="I219" s="182"/>
      <c r="J219" s="182"/>
      <c r="K219" s="182"/>
      <c r="L219" s="182"/>
      <c r="M219" s="182"/>
      <c r="N219" s="182"/>
      <c r="O219" s="182"/>
      <c r="P219" s="182"/>
      <c r="Q219" s="182"/>
      <c r="R219" s="81">
        <v>4831</v>
      </c>
      <c r="S219" s="81">
        <v>5120</v>
      </c>
      <c r="T219" s="81">
        <v>5326</v>
      </c>
      <c r="U219" s="81">
        <v>3772</v>
      </c>
      <c r="V219" s="81">
        <v>4094</v>
      </c>
      <c r="W219" s="81">
        <v>4796</v>
      </c>
      <c r="X219" s="211"/>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c r="CS219" s="62"/>
      <c r="CT219" s="62"/>
      <c r="CU219" s="62"/>
      <c r="CV219" s="62"/>
      <c r="CW219" s="62"/>
      <c r="CX219" s="62"/>
      <c r="CY219" s="62"/>
      <c r="CZ219" s="62"/>
      <c r="DA219" s="62"/>
      <c r="DB219" s="62"/>
      <c r="DC219" s="62"/>
      <c r="DD219" s="62"/>
      <c r="DE219" s="62"/>
      <c r="DF219" s="62"/>
      <c r="DG219" s="62"/>
      <c r="DH219" s="62"/>
      <c r="DI219" s="62"/>
      <c r="DJ219" s="62"/>
      <c r="DK219" s="62"/>
      <c r="DL219" s="62"/>
    </row>
    <row r="220" spans="1:116" ht="48" customHeight="1">
      <c r="A220"/>
      <c r="B220" s="252"/>
      <c r="C220" s="74" t="s">
        <v>376</v>
      </c>
      <c r="D220" s="244"/>
      <c r="E220" s="245"/>
      <c r="F220" s="77" t="s">
        <v>60</v>
      </c>
      <c r="G220" s="182"/>
      <c r="H220" s="182"/>
      <c r="I220" s="182"/>
      <c r="J220" s="182"/>
      <c r="K220" s="182"/>
      <c r="L220" s="182"/>
      <c r="M220" s="182"/>
      <c r="N220" s="182"/>
      <c r="O220" s="182"/>
      <c r="P220" s="182"/>
      <c r="Q220" s="182"/>
      <c r="R220" s="81">
        <v>147</v>
      </c>
      <c r="S220" s="81">
        <v>177</v>
      </c>
      <c r="T220" s="81">
        <v>178</v>
      </c>
      <c r="U220" s="81">
        <v>125</v>
      </c>
      <c r="V220" s="81">
        <v>157</v>
      </c>
      <c r="W220" s="81">
        <v>161</v>
      </c>
      <c r="X220" s="211"/>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c r="CS220" s="62"/>
      <c r="CT220" s="62"/>
      <c r="CU220" s="62"/>
      <c r="CV220" s="62"/>
      <c r="CW220" s="62"/>
      <c r="CX220" s="62"/>
      <c r="CY220" s="62"/>
      <c r="CZ220" s="62"/>
      <c r="DA220" s="62"/>
      <c r="DB220" s="62"/>
      <c r="DC220" s="62"/>
      <c r="DD220" s="62"/>
      <c r="DE220" s="62"/>
      <c r="DF220" s="62"/>
      <c r="DG220" s="62"/>
      <c r="DH220" s="62"/>
      <c r="DI220" s="62"/>
      <c r="DJ220" s="62"/>
      <c r="DK220" s="62"/>
      <c r="DL220" s="62"/>
    </row>
    <row r="221" spans="1:116" ht="48" customHeight="1">
      <c r="A221"/>
      <c r="B221" s="252"/>
      <c r="C221" s="74" t="s">
        <v>377</v>
      </c>
      <c r="D221" s="244"/>
      <c r="E221" s="245"/>
      <c r="F221" s="77" t="s">
        <v>60</v>
      </c>
      <c r="G221" s="182"/>
      <c r="H221" s="182"/>
      <c r="I221" s="182"/>
      <c r="J221" s="182"/>
      <c r="K221" s="182"/>
      <c r="L221" s="182"/>
      <c r="M221" s="182"/>
      <c r="N221" s="182"/>
      <c r="O221" s="182"/>
      <c r="P221" s="182"/>
      <c r="Q221" s="182"/>
      <c r="R221" s="81">
        <v>18797</v>
      </c>
      <c r="S221" s="81">
        <v>19363</v>
      </c>
      <c r="T221" s="81">
        <v>21016</v>
      </c>
      <c r="U221" s="81">
        <v>16305</v>
      </c>
      <c r="V221" s="81">
        <v>18171</v>
      </c>
      <c r="W221" s="81">
        <v>20858</v>
      </c>
      <c r="X221" s="211"/>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c r="CS221" s="62"/>
      <c r="CT221" s="62"/>
      <c r="CU221" s="62"/>
      <c r="CV221" s="62"/>
      <c r="CW221" s="62"/>
      <c r="CX221" s="62"/>
      <c r="CY221" s="62"/>
      <c r="CZ221" s="62"/>
      <c r="DA221" s="62"/>
      <c r="DB221" s="62"/>
      <c r="DC221" s="62"/>
      <c r="DD221" s="62"/>
      <c r="DE221" s="62"/>
      <c r="DF221" s="62"/>
      <c r="DG221" s="62"/>
      <c r="DH221" s="62"/>
      <c r="DI221" s="62"/>
      <c r="DJ221" s="62"/>
      <c r="DK221" s="62"/>
      <c r="DL221" s="62"/>
    </row>
    <row r="222" spans="1:116" ht="48" customHeight="1">
      <c r="A222"/>
      <c r="B222" s="252"/>
      <c r="C222" s="74" t="s">
        <v>378</v>
      </c>
      <c r="D222" s="244"/>
      <c r="E222" s="245"/>
      <c r="F222" s="77" t="s">
        <v>60</v>
      </c>
      <c r="G222" s="182"/>
      <c r="H222" s="182"/>
      <c r="I222" s="182"/>
      <c r="J222" s="182"/>
      <c r="K222" s="182"/>
      <c r="L222" s="182"/>
      <c r="M222" s="182"/>
      <c r="N222" s="182"/>
      <c r="O222" s="182"/>
      <c r="P222" s="182"/>
      <c r="Q222" s="182"/>
      <c r="R222" s="81">
        <v>154630</v>
      </c>
      <c r="S222" s="81">
        <v>153059</v>
      </c>
      <c r="T222" s="81">
        <v>151992</v>
      </c>
      <c r="U222" s="81">
        <v>87904</v>
      </c>
      <c r="V222" s="81">
        <v>99383</v>
      </c>
      <c r="W222" s="81">
        <v>117169</v>
      </c>
      <c r="X222" s="211"/>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c r="CS222" s="62"/>
      <c r="CT222" s="62"/>
      <c r="CU222" s="62"/>
      <c r="CV222" s="62"/>
      <c r="CW222" s="62"/>
      <c r="CX222" s="62"/>
      <c r="CY222" s="62"/>
      <c r="CZ222" s="62"/>
      <c r="DA222" s="62"/>
      <c r="DB222" s="62"/>
      <c r="DC222" s="62"/>
      <c r="DD222" s="62"/>
      <c r="DE222" s="62"/>
      <c r="DF222" s="62"/>
      <c r="DG222" s="62"/>
      <c r="DH222" s="62"/>
      <c r="DI222" s="62"/>
      <c r="DJ222" s="62"/>
      <c r="DK222" s="62"/>
      <c r="DL222" s="62"/>
    </row>
    <row r="223" spans="1:116" ht="48" customHeight="1">
      <c r="A223"/>
      <c r="B223" s="252"/>
      <c r="C223" s="74" t="s">
        <v>380</v>
      </c>
      <c r="D223" s="244"/>
      <c r="E223" s="245"/>
      <c r="F223" s="77" t="s">
        <v>60</v>
      </c>
      <c r="G223" s="182"/>
      <c r="H223" s="182"/>
      <c r="I223" s="182"/>
      <c r="J223" s="182"/>
      <c r="K223" s="182"/>
      <c r="L223" s="182"/>
      <c r="M223" s="182"/>
      <c r="N223" s="182"/>
      <c r="O223" s="182"/>
      <c r="P223" s="182"/>
      <c r="Q223" s="182"/>
      <c r="R223" s="81">
        <v>62144</v>
      </c>
      <c r="S223" s="81">
        <v>75691</v>
      </c>
      <c r="T223" s="81">
        <v>86031</v>
      </c>
      <c r="U223" s="81">
        <v>53219</v>
      </c>
      <c r="V223" s="81">
        <v>60196</v>
      </c>
      <c r="W223" s="81">
        <v>70649</v>
      </c>
      <c r="X223" s="211"/>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c r="CS223" s="62"/>
      <c r="CT223" s="62"/>
      <c r="CU223" s="62"/>
      <c r="CV223" s="62"/>
      <c r="CW223" s="62"/>
      <c r="CX223" s="62"/>
      <c r="CY223" s="62"/>
      <c r="CZ223" s="62"/>
      <c r="DA223" s="62"/>
      <c r="DB223" s="62"/>
      <c r="DC223" s="62"/>
      <c r="DD223" s="62"/>
      <c r="DE223" s="62"/>
      <c r="DF223" s="62"/>
      <c r="DG223" s="62"/>
      <c r="DH223" s="62"/>
      <c r="DI223" s="62"/>
      <c r="DJ223" s="62"/>
      <c r="DK223" s="62"/>
      <c r="DL223" s="62"/>
    </row>
    <row r="224" spans="1:116" ht="18.75" customHeight="1">
      <c r="A224"/>
      <c r="B224" s="252"/>
      <c r="C224" s="80" t="s">
        <v>382</v>
      </c>
      <c r="D224" s="244"/>
      <c r="E224" s="245"/>
      <c r="F224" s="77" t="s">
        <v>60</v>
      </c>
      <c r="G224" s="182"/>
      <c r="H224" s="182"/>
      <c r="I224" s="182"/>
      <c r="J224" s="182"/>
      <c r="K224" s="182"/>
      <c r="L224" s="182"/>
      <c r="M224" s="182"/>
      <c r="N224" s="182"/>
      <c r="O224" s="182"/>
      <c r="P224" s="182"/>
      <c r="Q224" s="182"/>
      <c r="R224" s="81">
        <v>309943</v>
      </c>
      <c r="S224" s="81">
        <v>322358</v>
      </c>
      <c r="T224" s="81">
        <v>337829</v>
      </c>
      <c r="U224" s="81">
        <v>211501</v>
      </c>
      <c r="V224" s="81">
        <v>234827</v>
      </c>
      <c r="W224" s="81">
        <v>278989</v>
      </c>
      <c r="X224" s="211"/>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c r="CS224" s="62"/>
      <c r="CT224" s="62"/>
      <c r="CU224" s="62"/>
      <c r="CV224" s="62"/>
      <c r="CW224" s="62"/>
      <c r="CX224" s="62"/>
      <c r="CY224" s="62"/>
      <c r="CZ224" s="62"/>
      <c r="DA224" s="62"/>
      <c r="DB224" s="62"/>
      <c r="DC224" s="62"/>
      <c r="DD224" s="62"/>
      <c r="DE224" s="62"/>
      <c r="DF224" s="62"/>
      <c r="DG224" s="62"/>
      <c r="DH224" s="62"/>
      <c r="DI224" s="62"/>
      <c r="DJ224" s="62"/>
      <c r="DK224" s="62"/>
      <c r="DL224" s="62"/>
    </row>
    <row r="225" spans="1:116" ht="43.5" customHeight="1">
      <c r="A225"/>
      <c r="B225" s="252"/>
      <c r="C225" s="74" t="s">
        <v>371</v>
      </c>
      <c r="D225" s="244"/>
      <c r="E225" s="245"/>
      <c r="F225" s="77" t="s">
        <v>278</v>
      </c>
      <c r="G225" s="182"/>
      <c r="H225" s="182"/>
      <c r="I225" s="182"/>
      <c r="J225" s="182"/>
      <c r="K225" s="182"/>
      <c r="L225" s="182"/>
      <c r="M225" s="182"/>
      <c r="N225" s="182"/>
      <c r="O225" s="182"/>
      <c r="P225" s="182"/>
      <c r="Q225" s="182"/>
      <c r="R225" s="81">
        <v>161</v>
      </c>
      <c r="S225" s="81">
        <v>247</v>
      </c>
      <c r="T225" s="81">
        <v>267</v>
      </c>
      <c r="U225" s="81">
        <v>133</v>
      </c>
      <c r="V225" s="82">
        <v>207</v>
      </c>
      <c r="W225" s="82">
        <v>185</v>
      </c>
      <c r="X225" s="211"/>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c r="CS225" s="62"/>
      <c r="CT225" s="62"/>
      <c r="CU225" s="62"/>
      <c r="CV225" s="62"/>
      <c r="CW225" s="62"/>
      <c r="CX225" s="62"/>
      <c r="CY225" s="62"/>
      <c r="CZ225" s="62"/>
      <c r="DA225" s="62"/>
      <c r="DB225" s="62"/>
      <c r="DC225" s="62"/>
      <c r="DD225" s="62"/>
      <c r="DE225" s="62"/>
      <c r="DF225" s="62"/>
      <c r="DG225" s="62"/>
      <c r="DH225" s="62"/>
      <c r="DI225" s="62"/>
      <c r="DJ225" s="62"/>
      <c r="DK225" s="62"/>
      <c r="DL225" s="62"/>
    </row>
    <row r="226" spans="1:116" ht="31.2">
      <c r="A226"/>
      <c r="B226" s="252"/>
      <c r="C226" s="74" t="s">
        <v>372</v>
      </c>
      <c r="D226" s="244"/>
      <c r="E226" s="245"/>
      <c r="F226" s="77" t="s">
        <v>278</v>
      </c>
      <c r="G226" s="182"/>
      <c r="H226" s="182"/>
      <c r="I226" s="182"/>
      <c r="J226" s="182"/>
      <c r="K226" s="182"/>
      <c r="L226" s="182"/>
      <c r="M226" s="182"/>
      <c r="N226" s="182"/>
      <c r="O226" s="182"/>
      <c r="P226" s="182"/>
      <c r="Q226" s="182"/>
      <c r="R226" s="81">
        <v>69</v>
      </c>
      <c r="S226" s="81">
        <v>81</v>
      </c>
      <c r="T226" s="81">
        <v>150</v>
      </c>
      <c r="U226" s="81">
        <v>192</v>
      </c>
      <c r="V226" s="82">
        <v>115</v>
      </c>
      <c r="W226" s="82">
        <v>105</v>
      </c>
      <c r="X226" s="211"/>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c r="CS226" s="62"/>
      <c r="CT226" s="62"/>
      <c r="CU226" s="62"/>
      <c r="CV226" s="62"/>
      <c r="CW226" s="62"/>
      <c r="CX226" s="62"/>
      <c r="CY226" s="62"/>
      <c r="CZ226" s="62"/>
      <c r="DA226" s="62"/>
      <c r="DB226" s="62"/>
      <c r="DC226" s="62"/>
      <c r="DD226" s="62"/>
      <c r="DE226" s="62"/>
      <c r="DF226" s="62"/>
      <c r="DG226" s="62"/>
      <c r="DH226" s="62"/>
      <c r="DI226" s="62"/>
      <c r="DJ226" s="62"/>
      <c r="DK226" s="62"/>
      <c r="DL226" s="62"/>
    </row>
    <row r="227" spans="1:116" ht="18.75" customHeight="1">
      <c r="A227"/>
      <c r="B227" s="252"/>
      <c r="C227" s="74" t="s">
        <v>373</v>
      </c>
      <c r="D227" s="244"/>
      <c r="E227" s="245"/>
      <c r="F227" s="77" t="s">
        <v>278</v>
      </c>
      <c r="G227" s="182"/>
      <c r="H227" s="182"/>
      <c r="I227" s="182"/>
      <c r="J227" s="182"/>
      <c r="K227" s="182"/>
      <c r="L227" s="182"/>
      <c r="M227" s="182"/>
      <c r="N227" s="182"/>
      <c r="O227" s="182"/>
      <c r="P227" s="182"/>
      <c r="Q227" s="182"/>
      <c r="R227" s="81">
        <v>107</v>
      </c>
      <c r="S227" s="81">
        <v>102</v>
      </c>
      <c r="T227" s="81">
        <v>163</v>
      </c>
      <c r="U227" s="81">
        <v>63</v>
      </c>
      <c r="V227" s="82">
        <v>120</v>
      </c>
      <c r="W227" s="82">
        <v>134</v>
      </c>
      <c r="X227" s="211"/>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c r="CS227" s="62"/>
      <c r="CT227" s="62"/>
      <c r="CU227" s="62"/>
      <c r="CV227" s="62"/>
      <c r="CW227" s="62"/>
      <c r="CX227" s="62"/>
      <c r="CY227" s="62"/>
      <c r="CZ227" s="62"/>
      <c r="DA227" s="62"/>
      <c r="DB227" s="62"/>
      <c r="DC227" s="62"/>
      <c r="DD227" s="62"/>
      <c r="DE227" s="62"/>
      <c r="DF227" s="62"/>
      <c r="DG227" s="62"/>
      <c r="DH227" s="62"/>
      <c r="DI227" s="62"/>
      <c r="DJ227" s="62"/>
      <c r="DK227" s="62"/>
      <c r="DL227" s="62"/>
    </row>
    <row r="228" spans="1:116" ht="31.2">
      <c r="A228"/>
      <c r="B228" s="252"/>
      <c r="C228" s="74" t="s">
        <v>374</v>
      </c>
      <c r="D228" s="244"/>
      <c r="E228" s="245"/>
      <c r="F228" s="77" t="s">
        <v>278</v>
      </c>
      <c r="G228" s="182"/>
      <c r="H228" s="182"/>
      <c r="I228" s="182"/>
      <c r="J228" s="182"/>
      <c r="K228" s="182"/>
      <c r="L228" s="182"/>
      <c r="M228" s="182"/>
      <c r="N228" s="182"/>
      <c r="O228" s="182"/>
      <c r="P228" s="182"/>
      <c r="Q228" s="182"/>
      <c r="R228" s="81">
        <v>3</v>
      </c>
      <c r="S228" s="81">
        <v>4</v>
      </c>
      <c r="T228" s="81">
        <v>7</v>
      </c>
      <c r="U228" s="81">
        <v>14</v>
      </c>
      <c r="V228" s="82">
        <v>19</v>
      </c>
      <c r="W228" s="82">
        <v>15</v>
      </c>
      <c r="X228" s="211"/>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c r="CS228" s="62"/>
      <c r="CT228" s="62"/>
      <c r="CU228" s="62"/>
      <c r="CV228" s="62"/>
      <c r="CW228" s="62"/>
      <c r="CX228" s="62"/>
      <c r="CY228" s="62"/>
      <c r="CZ228" s="62"/>
      <c r="DA228" s="62"/>
      <c r="DB228" s="62"/>
      <c r="DC228" s="62"/>
      <c r="DD228" s="62"/>
      <c r="DE228" s="62"/>
      <c r="DF228" s="62"/>
      <c r="DG228" s="62"/>
      <c r="DH228" s="62"/>
      <c r="DI228" s="62"/>
      <c r="DJ228" s="62"/>
      <c r="DK228" s="62"/>
      <c r="DL228" s="62"/>
    </row>
    <row r="229" spans="1:116" ht="31.2">
      <c r="A229"/>
      <c r="B229" s="252"/>
      <c r="C229" s="74" t="s">
        <v>375</v>
      </c>
      <c r="D229" s="244"/>
      <c r="E229" s="245"/>
      <c r="F229" s="77" t="s">
        <v>278</v>
      </c>
      <c r="G229" s="182"/>
      <c r="H229" s="182"/>
      <c r="I229" s="182"/>
      <c r="J229" s="182"/>
      <c r="K229" s="182"/>
      <c r="L229" s="182"/>
      <c r="M229" s="182"/>
      <c r="N229" s="182"/>
      <c r="O229" s="182"/>
      <c r="P229" s="182"/>
      <c r="Q229" s="182"/>
      <c r="R229" s="81">
        <v>17</v>
      </c>
      <c r="S229" s="81">
        <v>21</v>
      </c>
      <c r="T229" s="81">
        <v>32</v>
      </c>
      <c r="U229" s="81">
        <v>10</v>
      </c>
      <c r="V229" s="82">
        <v>35</v>
      </c>
      <c r="W229" s="82">
        <v>45</v>
      </c>
      <c r="X229" s="211"/>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c r="CS229" s="62"/>
      <c r="CT229" s="62"/>
      <c r="CU229" s="62"/>
      <c r="CV229" s="62"/>
      <c r="CW229" s="62"/>
      <c r="CX229" s="62"/>
      <c r="CY229" s="62"/>
      <c r="CZ229" s="62"/>
      <c r="DA229" s="62"/>
      <c r="DB229" s="62"/>
      <c r="DC229" s="62"/>
      <c r="DD229" s="62"/>
      <c r="DE229" s="62"/>
      <c r="DF229" s="62"/>
      <c r="DG229" s="62"/>
      <c r="DH229" s="62"/>
      <c r="DI229" s="62"/>
      <c r="DJ229" s="62"/>
      <c r="DK229" s="62"/>
      <c r="DL229" s="62"/>
    </row>
    <row r="230" spans="1:116" ht="42.75" customHeight="1">
      <c r="A230"/>
      <c r="B230" s="252"/>
      <c r="C230" s="74" t="s">
        <v>376</v>
      </c>
      <c r="D230" s="244"/>
      <c r="E230" s="245"/>
      <c r="F230" s="77" t="s">
        <v>278</v>
      </c>
      <c r="G230" s="182"/>
      <c r="H230" s="182"/>
      <c r="I230" s="182"/>
      <c r="J230" s="182"/>
      <c r="K230" s="182"/>
      <c r="L230" s="182"/>
      <c r="M230" s="182"/>
      <c r="N230" s="182"/>
      <c r="O230" s="182"/>
      <c r="P230" s="182"/>
      <c r="Q230" s="182"/>
      <c r="R230" s="81">
        <v>1</v>
      </c>
      <c r="S230" s="81"/>
      <c r="T230" s="81"/>
      <c r="U230" s="81"/>
      <c r="V230" s="82">
        <v>0</v>
      </c>
      <c r="W230" s="82">
        <v>2</v>
      </c>
      <c r="X230" s="211"/>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c r="CS230" s="62"/>
      <c r="CT230" s="62"/>
      <c r="CU230" s="62"/>
      <c r="CV230" s="62"/>
      <c r="CW230" s="62"/>
      <c r="CX230" s="62"/>
      <c r="CY230" s="62"/>
      <c r="CZ230" s="62"/>
      <c r="DA230" s="62"/>
      <c r="DB230" s="62"/>
      <c r="DC230" s="62"/>
      <c r="DD230" s="62"/>
      <c r="DE230" s="62"/>
      <c r="DF230" s="62"/>
      <c r="DG230" s="62"/>
      <c r="DH230" s="62"/>
      <c r="DI230" s="62"/>
      <c r="DJ230" s="62"/>
      <c r="DK230" s="62"/>
      <c r="DL230" s="62"/>
    </row>
    <row r="231" spans="1:116" ht="42.75" customHeight="1">
      <c r="A231"/>
      <c r="B231" s="252"/>
      <c r="C231" s="74" t="s">
        <v>377</v>
      </c>
      <c r="D231" s="244"/>
      <c r="E231" s="245"/>
      <c r="F231" s="77" t="s">
        <v>278</v>
      </c>
      <c r="G231" s="182"/>
      <c r="H231" s="182"/>
      <c r="I231" s="182"/>
      <c r="J231" s="182"/>
      <c r="K231" s="182"/>
      <c r="L231" s="182"/>
      <c r="M231" s="182"/>
      <c r="N231" s="182"/>
      <c r="O231" s="182"/>
      <c r="P231" s="182"/>
      <c r="Q231" s="182"/>
      <c r="R231" s="81">
        <v>262</v>
      </c>
      <c r="S231" s="81">
        <v>321</v>
      </c>
      <c r="T231" s="81">
        <v>499</v>
      </c>
      <c r="U231" s="81">
        <v>273</v>
      </c>
      <c r="V231" s="82">
        <v>410</v>
      </c>
      <c r="W231" s="82">
        <v>422</v>
      </c>
      <c r="X231" s="211"/>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c r="CS231" s="62"/>
      <c r="CT231" s="62"/>
      <c r="CU231" s="62"/>
      <c r="CV231" s="62"/>
      <c r="CW231" s="62"/>
      <c r="CX231" s="62"/>
      <c r="CY231" s="62"/>
      <c r="CZ231" s="62"/>
      <c r="DA231" s="62"/>
      <c r="DB231" s="62"/>
      <c r="DC231" s="62"/>
      <c r="DD231" s="62"/>
      <c r="DE231" s="62"/>
      <c r="DF231" s="62"/>
      <c r="DG231" s="62"/>
      <c r="DH231" s="62"/>
      <c r="DI231" s="62"/>
      <c r="DJ231" s="62"/>
      <c r="DK231" s="62"/>
      <c r="DL231" s="62"/>
    </row>
    <row r="232" spans="1:116" ht="31.2">
      <c r="A232"/>
      <c r="B232" s="252"/>
      <c r="C232" s="74" t="s">
        <v>378</v>
      </c>
      <c r="D232" s="244"/>
      <c r="E232" s="245"/>
      <c r="F232" s="77" t="s">
        <v>278</v>
      </c>
      <c r="G232" s="182"/>
      <c r="H232" s="182"/>
      <c r="I232" s="182"/>
      <c r="J232" s="182"/>
      <c r="K232" s="182"/>
      <c r="L232" s="182"/>
      <c r="M232" s="182"/>
      <c r="N232" s="182"/>
      <c r="O232" s="182"/>
      <c r="P232" s="182"/>
      <c r="Q232" s="182"/>
      <c r="R232" s="81">
        <v>836</v>
      </c>
      <c r="S232" s="81">
        <v>1041</v>
      </c>
      <c r="T232" s="81">
        <v>1366</v>
      </c>
      <c r="U232" s="81">
        <v>512</v>
      </c>
      <c r="V232" s="82">
        <v>990</v>
      </c>
      <c r="W232" s="82">
        <v>943</v>
      </c>
      <c r="X232" s="211"/>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c r="CS232" s="62"/>
      <c r="CT232" s="62"/>
      <c r="CU232" s="62"/>
      <c r="CV232" s="62"/>
      <c r="CW232" s="62"/>
      <c r="CX232" s="62"/>
      <c r="CY232" s="62"/>
      <c r="CZ232" s="62"/>
      <c r="DA232" s="62"/>
      <c r="DB232" s="62"/>
      <c r="DC232" s="62"/>
      <c r="DD232" s="62"/>
      <c r="DE232" s="62"/>
      <c r="DF232" s="62"/>
      <c r="DG232" s="62"/>
      <c r="DH232" s="62"/>
      <c r="DI232" s="62"/>
      <c r="DJ232" s="62"/>
      <c r="DK232" s="62"/>
      <c r="DL232" s="62"/>
    </row>
    <row r="233" spans="1:116" ht="31.2">
      <c r="A233"/>
      <c r="B233" s="252"/>
      <c r="C233" s="74" t="s">
        <v>380</v>
      </c>
      <c r="D233" s="244"/>
      <c r="E233" s="245"/>
      <c r="F233" s="77" t="s">
        <v>278</v>
      </c>
      <c r="G233" s="182"/>
      <c r="H233" s="182"/>
      <c r="I233" s="182"/>
      <c r="J233" s="182"/>
      <c r="K233" s="182"/>
      <c r="L233" s="182"/>
      <c r="M233" s="182"/>
      <c r="N233" s="182"/>
      <c r="O233" s="182"/>
      <c r="P233" s="182"/>
      <c r="Q233" s="182"/>
      <c r="R233" s="81">
        <v>48</v>
      </c>
      <c r="S233" s="81">
        <v>38</v>
      </c>
      <c r="T233" s="81">
        <v>79</v>
      </c>
      <c r="U233" s="81">
        <v>848</v>
      </c>
      <c r="V233" s="82">
        <v>161</v>
      </c>
      <c r="W233" s="82">
        <v>123</v>
      </c>
      <c r="X233" s="211"/>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c r="CS233" s="62"/>
      <c r="CT233" s="62"/>
      <c r="CU233" s="62"/>
      <c r="CV233" s="62"/>
      <c r="CW233" s="62"/>
      <c r="CX233" s="62"/>
      <c r="CY233" s="62"/>
      <c r="CZ233" s="62"/>
      <c r="DA233" s="62"/>
      <c r="DB233" s="62"/>
      <c r="DC233" s="62"/>
      <c r="DD233" s="62"/>
      <c r="DE233" s="62"/>
      <c r="DF233" s="62"/>
      <c r="DG233" s="62"/>
      <c r="DH233" s="62"/>
      <c r="DI233" s="62"/>
      <c r="DJ233" s="62"/>
      <c r="DK233" s="62"/>
      <c r="DL233" s="62"/>
    </row>
    <row r="234" spans="1:116" ht="31.8" thickBot="1">
      <c r="A234"/>
      <c r="B234" s="253"/>
      <c r="C234" s="124" t="s">
        <v>381</v>
      </c>
      <c r="D234" s="247"/>
      <c r="E234" s="276"/>
      <c r="F234" s="84" t="s">
        <v>278</v>
      </c>
      <c r="G234" s="186"/>
      <c r="H234" s="186"/>
      <c r="I234" s="186"/>
      <c r="J234" s="186"/>
      <c r="K234" s="186"/>
      <c r="L234" s="186"/>
      <c r="M234" s="186"/>
      <c r="N234" s="186"/>
      <c r="O234" s="186"/>
      <c r="P234" s="186"/>
      <c r="Q234" s="186"/>
      <c r="R234" s="210">
        <v>1504</v>
      </c>
      <c r="S234" s="210">
        <v>1855</v>
      </c>
      <c r="T234" s="210">
        <v>2563</v>
      </c>
      <c r="U234" s="210">
        <v>2045</v>
      </c>
      <c r="V234" s="88">
        <v>2057</v>
      </c>
      <c r="W234" s="88">
        <v>1974</v>
      </c>
      <c r="X234" s="21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c r="CS234" s="62"/>
      <c r="CT234" s="62"/>
      <c r="CU234" s="62"/>
      <c r="CV234" s="62"/>
      <c r="CW234" s="62"/>
      <c r="CX234" s="62"/>
      <c r="CY234" s="62"/>
      <c r="CZ234" s="62"/>
      <c r="DA234" s="62"/>
      <c r="DB234" s="62"/>
      <c r="DC234" s="62"/>
      <c r="DD234" s="62"/>
      <c r="DE234" s="62"/>
      <c r="DF234" s="62"/>
      <c r="DG234" s="62"/>
      <c r="DH234" s="62"/>
      <c r="DI234" s="62"/>
      <c r="DJ234" s="62"/>
      <c r="DK234" s="62"/>
      <c r="DL234" s="62"/>
    </row>
    <row r="235" spans="1:116" ht="44.25" customHeight="1">
      <c r="A235"/>
      <c r="B235" s="288" t="s">
        <v>483</v>
      </c>
      <c r="C235" s="123" t="s">
        <v>383</v>
      </c>
      <c r="D235" s="282" t="s">
        <v>21</v>
      </c>
      <c r="E235" s="284" t="s">
        <v>3</v>
      </c>
      <c r="F235" s="112" t="s">
        <v>59</v>
      </c>
      <c r="G235" s="213"/>
      <c r="H235" s="213"/>
      <c r="I235" s="213"/>
      <c r="J235" s="213"/>
      <c r="K235" s="213"/>
      <c r="L235" s="213"/>
      <c r="M235" s="213"/>
      <c r="N235" s="213"/>
      <c r="O235" s="213"/>
      <c r="P235" s="213"/>
      <c r="Q235" s="213"/>
      <c r="R235" s="213"/>
      <c r="S235" s="144"/>
      <c r="T235" s="144">
        <v>8.6456828345373236</v>
      </c>
      <c r="U235" s="144">
        <v>8.886816999132698</v>
      </c>
      <c r="V235" s="214">
        <v>8.3568556493767598</v>
      </c>
      <c r="W235" s="214">
        <v>8.4433309037900877</v>
      </c>
      <c r="X235" s="215"/>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c r="CS235" s="62"/>
      <c r="CT235" s="62"/>
      <c r="CU235" s="62"/>
      <c r="CV235" s="62"/>
      <c r="CW235" s="62"/>
      <c r="CX235" s="62"/>
      <c r="CY235" s="62"/>
      <c r="CZ235" s="62"/>
      <c r="DA235" s="62"/>
      <c r="DB235" s="62"/>
      <c r="DC235" s="62"/>
      <c r="DD235" s="62"/>
      <c r="DE235" s="62"/>
      <c r="DF235" s="62"/>
      <c r="DG235" s="62"/>
      <c r="DH235" s="62"/>
      <c r="DI235" s="62"/>
      <c r="DJ235" s="62"/>
      <c r="DK235" s="62"/>
      <c r="DL235" s="62"/>
    </row>
    <row r="236" spans="1:116" ht="44.25" customHeight="1">
      <c r="A236"/>
      <c r="B236" s="252"/>
      <c r="C236" s="74" t="s">
        <v>384</v>
      </c>
      <c r="D236" s="244"/>
      <c r="E236" s="245"/>
      <c r="F236" s="77" t="s">
        <v>59</v>
      </c>
      <c r="G236" s="182"/>
      <c r="H236" s="182"/>
      <c r="I236" s="182"/>
      <c r="J236" s="182"/>
      <c r="K236" s="182"/>
      <c r="L236" s="182"/>
      <c r="M236" s="182"/>
      <c r="N236" s="182"/>
      <c r="O236" s="182"/>
      <c r="P236" s="182"/>
      <c r="Q236" s="182"/>
      <c r="R236" s="182"/>
      <c r="S236" s="81"/>
      <c r="T236" s="81">
        <v>14.95768169273229</v>
      </c>
      <c r="U236" s="81">
        <v>15.540169133192389</v>
      </c>
      <c r="V236" s="82">
        <v>14.819037656903765</v>
      </c>
      <c r="W236" s="82">
        <v>14.184890656063619</v>
      </c>
      <c r="X236" s="216"/>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c r="CS236" s="62"/>
      <c r="CT236" s="62"/>
      <c r="CU236" s="62"/>
      <c r="CV236" s="62"/>
      <c r="CW236" s="62"/>
      <c r="CX236" s="62"/>
      <c r="CY236" s="62"/>
      <c r="CZ236" s="62"/>
      <c r="DA236" s="62"/>
      <c r="DB236" s="62"/>
      <c r="DC236" s="62"/>
      <c r="DD236" s="62"/>
      <c r="DE236" s="62"/>
      <c r="DF236" s="62"/>
      <c r="DG236" s="62"/>
      <c r="DH236" s="62"/>
      <c r="DI236" s="62"/>
      <c r="DJ236" s="62"/>
      <c r="DK236" s="62"/>
      <c r="DL236" s="62"/>
    </row>
    <row r="237" spans="1:116" ht="44.25" customHeight="1">
      <c r="A237"/>
      <c r="B237" s="252"/>
      <c r="C237" s="74" t="s">
        <v>385</v>
      </c>
      <c r="D237" s="244"/>
      <c r="E237" s="245"/>
      <c r="F237" s="77" t="s">
        <v>59</v>
      </c>
      <c r="G237" s="182"/>
      <c r="H237" s="182"/>
      <c r="I237" s="182"/>
      <c r="J237" s="182"/>
      <c r="K237" s="182"/>
      <c r="L237" s="182"/>
      <c r="M237" s="182"/>
      <c r="N237" s="182"/>
      <c r="O237" s="182"/>
      <c r="P237" s="182"/>
      <c r="Q237" s="182"/>
      <c r="R237" s="182"/>
      <c r="S237" s="81"/>
      <c r="T237" s="81">
        <v>11.356521739130434</v>
      </c>
      <c r="U237" s="81">
        <v>12.109090909090909</v>
      </c>
      <c r="V237" s="82">
        <v>11.664797825348284</v>
      </c>
      <c r="W237" s="82">
        <v>11.41145584725537</v>
      </c>
      <c r="X237" s="216"/>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c r="CS237" s="62"/>
      <c r="CT237" s="62"/>
      <c r="CU237" s="62"/>
      <c r="CV237" s="62"/>
      <c r="CW237" s="62"/>
      <c r="CX237" s="62"/>
      <c r="CY237" s="62"/>
      <c r="CZ237" s="62"/>
      <c r="DA237" s="62"/>
      <c r="DB237" s="62"/>
      <c r="DC237" s="62"/>
      <c r="DD237" s="62"/>
      <c r="DE237" s="62"/>
      <c r="DF237" s="62"/>
      <c r="DG237" s="62"/>
      <c r="DH237" s="62"/>
      <c r="DI237" s="62"/>
      <c r="DJ237" s="62"/>
      <c r="DK237" s="62"/>
      <c r="DL237" s="62"/>
    </row>
    <row r="238" spans="1:116" ht="44.25" customHeight="1">
      <c r="A238"/>
      <c r="B238" s="252"/>
      <c r="C238" s="74" t="s">
        <v>386</v>
      </c>
      <c r="D238" s="244"/>
      <c r="E238" s="245"/>
      <c r="F238" s="77" t="s">
        <v>59</v>
      </c>
      <c r="G238" s="182"/>
      <c r="H238" s="182"/>
      <c r="I238" s="182"/>
      <c r="J238" s="182"/>
      <c r="K238" s="182"/>
      <c r="L238" s="182"/>
      <c r="M238" s="182"/>
      <c r="N238" s="182"/>
      <c r="O238" s="182"/>
      <c r="P238" s="182"/>
      <c r="Q238" s="182"/>
      <c r="R238" s="182"/>
      <c r="S238" s="81"/>
      <c r="T238" s="81">
        <v>11.141856846473029</v>
      </c>
      <c r="U238" s="81">
        <v>11.89432703003337</v>
      </c>
      <c r="V238" s="82">
        <v>12.213460015835313</v>
      </c>
      <c r="W238" s="82">
        <v>11.51532652154598</v>
      </c>
      <c r="X238" s="216"/>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c r="CS238" s="62"/>
      <c r="CT238" s="62"/>
      <c r="CU238" s="62"/>
      <c r="CV238" s="62"/>
      <c r="CW238" s="62"/>
      <c r="CX238" s="62"/>
      <c r="CY238" s="62"/>
      <c r="CZ238" s="62"/>
      <c r="DA238" s="62"/>
      <c r="DB238" s="62"/>
      <c r="DC238" s="62"/>
      <c r="DD238" s="62"/>
      <c r="DE238" s="62"/>
      <c r="DF238" s="62"/>
      <c r="DG238" s="62"/>
      <c r="DH238" s="62"/>
      <c r="DI238" s="62"/>
      <c r="DJ238" s="62"/>
      <c r="DK238" s="62"/>
      <c r="DL238" s="62"/>
    </row>
    <row r="239" spans="1:116" ht="44.25" customHeight="1">
      <c r="A239"/>
      <c r="B239" s="252"/>
      <c r="C239" s="74" t="s">
        <v>387</v>
      </c>
      <c r="D239" s="244"/>
      <c r="E239" s="245"/>
      <c r="F239" s="77" t="s">
        <v>59</v>
      </c>
      <c r="G239" s="182"/>
      <c r="H239" s="182"/>
      <c r="I239" s="182"/>
      <c r="J239" s="182"/>
      <c r="K239" s="182"/>
      <c r="L239" s="182"/>
      <c r="M239" s="182"/>
      <c r="N239" s="182"/>
      <c r="O239" s="182"/>
      <c r="P239" s="182"/>
      <c r="Q239" s="182"/>
      <c r="R239" s="182"/>
      <c r="S239" s="81"/>
      <c r="T239" s="81">
        <v>12.745129015271196</v>
      </c>
      <c r="U239" s="81">
        <v>13.023723640399556</v>
      </c>
      <c r="V239" s="82">
        <v>13.243917092219887</v>
      </c>
      <c r="W239" s="82">
        <v>12.373317954632833</v>
      </c>
      <c r="X239" s="216"/>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c r="CS239" s="62"/>
      <c r="CT239" s="62"/>
      <c r="CU239" s="62"/>
      <c r="CV239" s="62"/>
      <c r="CW239" s="62"/>
      <c r="CX239" s="62"/>
      <c r="CY239" s="62"/>
      <c r="CZ239" s="62"/>
      <c r="DA239" s="62"/>
      <c r="DB239" s="62"/>
      <c r="DC239" s="62"/>
      <c r="DD239" s="62"/>
      <c r="DE239" s="62"/>
      <c r="DF239" s="62"/>
      <c r="DG239" s="62"/>
      <c r="DH239" s="62"/>
      <c r="DI239" s="62"/>
      <c r="DJ239" s="62"/>
      <c r="DK239" s="62"/>
      <c r="DL239" s="62"/>
    </row>
    <row r="240" spans="1:116" ht="44.25" customHeight="1">
      <c r="A240"/>
      <c r="B240" s="252"/>
      <c r="C240" s="74" t="s">
        <v>388</v>
      </c>
      <c r="D240" s="244"/>
      <c r="E240" s="245"/>
      <c r="F240" s="77" t="s">
        <v>59</v>
      </c>
      <c r="G240" s="182"/>
      <c r="H240" s="182"/>
      <c r="I240" s="182"/>
      <c r="J240" s="182"/>
      <c r="K240" s="182"/>
      <c r="L240" s="182"/>
      <c r="M240" s="182"/>
      <c r="N240" s="182"/>
      <c r="O240" s="182"/>
      <c r="P240" s="182"/>
      <c r="Q240" s="182"/>
      <c r="R240" s="182"/>
      <c r="S240" s="81"/>
      <c r="T240" s="81">
        <v>13.45422116527943</v>
      </c>
      <c r="U240" s="81">
        <v>15.929487179487179</v>
      </c>
      <c r="V240" s="82">
        <v>14.293663060278208</v>
      </c>
      <c r="W240" s="82">
        <v>13.088642659279778</v>
      </c>
      <c r="X240" s="216"/>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c r="CS240" s="62"/>
      <c r="CT240" s="62"/>
      <c r="CU240" s="62"/>
      <c r="CV240" s="62"/>
      <c r="CW240" s="62"/>
      <c r="CX240" s="62"/>
      <c r="CY240" s="62"/>
      <c r="CZ240" s="62"/>
      <c r="DA240" s="62"/>
      <c r="DB240" s="62"/>
      <c r="DC240" s="62"/>
      <c r="DD240" s="62"/>
      <c r="DE240" s="62"/>
      <c r="DF240" s="62"/>
      <c r="DG240" s="62"/>
      <c r="DH240" s="62"/>
      <c r="DI240" s="62"/>
      <c r="DJ240" s="62"/>
      <c r="DK240" s="62"/>
      <c r="DL240" s="62"/>
    </row>
    <row r="241" spans="1:116" ht="44.25" customHeight="1">
      <c r="A241"/>
      <c r="B241" s="252"/>
      <c r="C241" s="74" t="s">
        <v>389</v>
      </c>
      <c r="D241" s="244"/>
      <c r="E241" s="245"/>
      <c r="F241" s="77" t="s">
        <v>59</v>
      </c>
      <c r="G241" s="182"/>
      <c r="H241" s="182"/>
      <c r="I241" s="182"/>
      <c r="J241" s="182"/>
      <c r="K241" s="182"/>
      <c r="L241" s="182"/>
      <c r="M241" s="182"/>
      <c r="N241" s="182"/>
      <c r="O241" s="182"/>
      <c r="P241" s="182"/>
      <c r="Q241" s="182"/>
      <c r="R241" s="182"/>
      <c r="S241" s="81"/>
      <c r="T241" s="81">
        <v>13.219075945241199</v>
      </c>
      <c r="U241" s="81">
        <v>13.918326377515982</v>
      </c>
      <c r="V241" s="82">
        <v>13.445082708366575</v>
      </c>
      <c r="W241" s="82">
        <v>13.488910318225651</v>
      </c>
      <c r="X241" s="216"/>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c r="CS241" s="62"/>
      <c r="CT241" s="62"/>
      <c r="CU241" s="62"/>
      <c r="CV241" s="62"/>
      <c r="CW241" s="62"/>
      <c r="CX241" s="62"/>
      <c r="CY241" s="62"/>
      <c r="CZ241" s="62"/>
      <c r="DA241" s="62"/>
      <c r="DB241" s="62"/>
      <c r="DC241" s="62"/>
      <c r="DD241" s="62"/>
      <c r="DE241" s="62"/>
      <c r="DF241" s="62"/>
      <c r="DG241" s="62"/>
      <c r="DH241" s="62"/>
      <c r="DI241" s="62"/>
      <c r="DJ241" s="62"/>
      <c r="DK241" s="62"/>
      <c r="DL241" s="62"/>
    </row>
    <row r="242" spans="1:116" ht="44.25" customHeight="1">
      <c r="A242"/>
      <c r="B242" s="252"/>
      <c r="C242" s="74" t="s">
        <v>390</v>
      </c>
      <c r="D242" s="244"/>
      <c r="E242" s="245"/>
      <c r="F242" s="77" t="s">
        <v>59</v>
      </c>
      <c r="G242" s="182"/>
      <c r="H242" s="182"/>
      <c r="I242" s="182"/>
      <c r="J242" s="182"/>
      <c r="K242" s="182"/>
      <c r="L242" s="182"/>
      <c r="M242" s="182"/>
      <c r="N242" s="182"/>
      <c r="O242" s="182"/>
      <c r="P242" s="182"/>
      <c r="Q242" s="182"/>
      <c r="R242" s="182"/>
      <c r="S242" s="81"/>
      <c r="T242" s="81">
        <v>7.8374635568513122</v>
      </c>
      <c r="U242" s="81">
        <v>7.894858235940406</v>
      </c>
      <c r="V242" s="82">
        <v>8.0628166160081047</v>
      </c>
      <c r="W242" s="82">
        <v>8.2434389140271485</v>
      </c>
      <c r="X242" s="216"/>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c r="CS242" s="62"/>
      <c r="CT242" s="62"/>
      <c r="CU242" s="62"/>
      <c r="CV242" s="62"/>
      <c r="CW242" s="62"/>
      <c r="CX242" s="62"/>
      <c r="CY242" s="62"/>
      <c r="CZ242" s="62"/>
      <c r="DA242" s="62"/>
      <c r="DB242" s="62"/>
      <c r="DC242" s="62"/>
      <c r="DD242" s="62"/>
      <c r="DE242" s="62"/>
      <c r="DF242" s="62"/>
      <c r="DG242" s="62"/>
      <c r="DH242" s="62"/>
      <c r="DI242" s="62"/>
      <c r="DJ242" s="62"/>
      <c r="DK242" s="62"/>
      <c r="DL242" s="62"/>
    </row>
    <row r="243" spans="1:116" ht="44.25" customHeight="1">
      <c r="A243"/>
      <c r="B243" s="252"/>
      <c r="C243" s="74" t="s">
        <v>391</v>
      </c>
      <c r="D243" s="244"/>
      <c r="E243" s="245"/>
      <c r="F243" s="77" t="s">
        <v>59</v>
      </c>
      <c r="G243" s="182"/>
      <c r="H243" s="182"/>
      <c r="I243" s="182"/>
      <c r="J243" s="182"/>
      <c r="K243" s="182"/>
      <c r="L243" s="182"/>
      <c r="M243" s="182"/>
      <c r="N243" s="182"/>
      <c r="O243" s="182"/>
      <c r="P243" s="182"/>
      <c r="Q243" s="182"/>
      <c r="R243" s="182"/>
      <c r="S243" s="81"/>
      <c r="T243" s="81">
        <v>7.6118980169971673</v>
      </c>
      <c r="U243" s="81">
        <v>8.131675201170447</v>
      </c>
      <c r="V243" s="82">
        <v>9.1637681159420286</v>
      </c>
      <c r="W243" s="82">
        <v>8.108856088560886</v>
      </c>
      <c r="X243" s="216"/>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c r="CS243" s="62"/>
      <c r="CT243" s="62"/>
      <c r="CU243" s="62"/>
      <c r="CV243" s="62"/>
      <c r="CW243" s="62"/>
      <c r="CX243" s="62"/>
      <c r="CY243" s="62"/>
      <c r="CZ243" s="62"/>
      <c r="DA243" s="62"/>
      <c r="DB243" s="62"/>
      <c r="DC243" s="62"/>
      <c r="DD243" s="62"/>
      <c r="DE243" s="62"/>
      <c r="DF243" s="62"/>
      <c r="DG243" s="62"/>
      <c r="DH243" s="62"/>
      <c r="DI243" s="62"/>
      <c r="DJ243" s="62"/>
      <c r="DK243" s="62"/>
      <c r="DL243" s="62"/>
    </row>
    <row r="244" spans="1:116" ht="44.25" customHeight="1">
      <c r="A244"/>
      <c r="B244" s="252"/>
      <c r="C244" s="80" t="s">
        <v>423</v>
      </c>
      <c r="D244" s="244"/>
      <c r="E244" s="245"/>
      <c r="F244" s="77" t="s">
        <v>59</v>
      </c>
      <c r="G244" s="182"/>
      <c r="H244" s="182"/>
      <c r="I244" s="182"/>
      <c r="J244" s="182"/>
      <c r="K244" s="182"/>
      <c r="L244" s="182"/>
      <c r="M244" s="182"/>
      <c r="N244" s="182"/>
      <c r="O244" s="182"/>
      <c r="P244" s="182"/>
      <c r="Q244" s="182"/>
      <c r="R244" s="182"/>
      <c r="S244" s="81"/>
      <c r="T244" s="81">
        <v>11.952025337556259</v>
      </c>
      <c r="U244" s="81">
        <v>12.554439076757918</v>
      </c>
      <c r="V244" s="81">
        <v>12.151539267015707</v>
      </c>
      <c r="W244" s="81">
        <v>11.965617634826009</v>
      </c>
      <c r="X244" s="203"/>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c r="CS244" s="62"/>
      <c r="CT244" s="62"/>
      <c r="CU244" s="62"/>
      <c r="CV244" s="62"/>
      <c r="CW244" s="62"/>
      <c r="CX244" s="62"/>
      <c r="CY244" s="62"/>
      <c r="CZ244" s="62"/>
      <c r="DA244" s="62"/>
      <c r="DB244" s="62"/>
      <c r="DC244" s="62"/>
      <c r="DD244" s="62"/>
      <c r="DE244" s="62"/>
      <c r="DF244" s="62"/>
      <c r="DG244" s="62"/>
      <c r="DH244" s="62"/>
      <c r="DI244" s="62"/>
      <c r="DJ244" s="62"/>
      <c r="DK244" s="62"/>
      <c r="DL244" s="62"/>
    </row>
    <row r="245" spans="1:116" ht="44.25" customHeight="1">
      <c r="A245"/>
      <c r="B245" s="252"/>
      <c r="C245" s="74" t="s">
        <v>383</v>
      </c>
      <c r="D245" s="244"/>
      <c r="E245" s="245"/>
      <c r="F245" s="77" t="s">
        <v>60</v>
      </c>
      <c r="G245" s="182"/>
      <c r="H245" s="182"/>
      <c r="I245" s="182"/>
      <c r="J245" s="182"/>
      <c r="K245" s="182"/>
      <c r="L245" s="182"/>
      <c r="M245" s="182"/>
      <c r="N245" s="182"/>
      <c r="O245" s="182"/>
      <c r="P245" s="182"/>
      <c r="Q245" s="182"/>
      <c r="R245" s="182"/>
      <c r="S245" s="81"/>
      <c r="T245" s="81">
        <v>9.2697095435684655</v>
      </c>
      <c r="U245" s="81">
        <v>8.886816999132698</v>
      </c>
      <c r="V245" s="217">
        <v>8.7880108991825612</v>
      </c>
      <c r="W245" s="217">
        <v>8.9317953861584751</v>
      </c>
      <c r="X245" s="216"/>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c r="CS245" s="62"/>
      <c r="CT245" s="62"/>
      <c r="CU245" s="62"/>
      <c r="CV245" s="62"/>
      <c r="CW245" s="62"/>
      <c r="CX245" s="62"/>
      <c r="CY245" s="62"/>
      <c r="CZ245" s="62"/>
      <c r="DA245" s="62"/>
      <c r="DB245" s="62"/>
      <c r="DC245" s="62"/>
      <c r="DD245" s="62"/>
      <c r="DE245" s="62"/>
      <c r="DF245" s="62"/>
      <c r="DG245" s="62"/>
      <c r="DH245" s="62"/>
      <c r="DI245" s="62"/>
      <c r="DJ245" s="62"/>
      <c r="DK245" s="62"/>
      <c r="DL245" s="62"/>
    </row>
    <row r="246" spans="1:116" ht="44.25" customHeight="1">
      <c r="A246"/>
      <c r="B246" s="252"/>
      <c r="C246" s="74" t="s">
        <v>384</v>
      </c>
      <c r="D246" s="244"/>
      <c r="E246" s="245"/>
      <c r="F246" s="77" t="s">
        <v>60</v>
      </c>
      <c r="G246" s="182"/>
      <c r="H246" s="182"/>
      <c r="I246" s="182"/>
      <c r="J246" s="182"/>
      <c r="K246" s="182"/>
      <c r="L246" s="182"/>
      <c r="M246" s="182"/>
      <c r="N246" s="182"/>
      <c r="O246" s="182"/>
      <c r="P246" s="182"/>
      <c r="Q246" s="182"/>
      <c r="R246" s="182"/>
      <c r="S246" s="81"/>
      <c r="T246" s="81">
        <v>13.775661375661375</v>
      </c>
      <c r="U246" s="81">
        <v>15.540169133192389</v>
      </c>
      <c r="V246" s="82">
        <v>15.332859174964439</v>
      </c>
      <c r="W246" s="82">
        <v>12.204356846473029</v>
      </c>
      <c r="X246" s="216"/>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c r="CS246" s="62"/>
      <c r="CT246" s="62"/>
      <c r="CU246" s="62"/>
      <c r="CV246" s="62"/>
      <c r="CW246" s="62"/>
      <c r="CX246" s="62"/>
      <c r="CY246" s="62"/>
      <c r="CZ246" s="62"/>
      <c r="DA246" s="62"/>
      <c r="DB246" s="62"/>
      <c r="DC246" s="62"/>
      <c r="DD246" s="62"/>
      <c r="DE246" s="62"/>
      <c r="DF246" s="62"/>
      <c r="DG246" s="62"/>
      <c r="DH246" s="62"/>
      <c r="DI246" s="62"/>
      <c r="DJ246" s="62"/>
      <c r="DK246" s="62"/>
      <c r="DL246" s="62"/>
    </row>
    <row r="247" spans="1:116" ht="44.25" customHeight="1">
      <c r="A247"/>
      <c r="B247" s="252"/>
      <c r="C247" s="74" t="s">
        <v>385</v>
      </c>
      <c r="D247" s="244"/>
      <c r="E247" s="245"/>
      <c r="F247" s="77" t="s">
        <v>60</v>
      </c>
      <c r="G247" s="182"/>
      <c r="H247" s="182"/>
      <c r="I247" s="182"/>
      <c r="J247" s="182"/>
      <c r="K247" s="182"/>
      <c r="L247" s="182"/>
      <c r="M247" s="182"/>
      <c r="N247" s="182"/>
      <c r="O247" s="182"/>
      <c r="P247" s="182"/>
      <c r="Q247" s="182"/>
      <c r="R247" s="182"/>
      <c r="S247" s="81"/>
      <c r="T247" s="81">
        <v>12.167797821039471</v>
      </c>
      <c r="U247" s="81">
        <v>12.109090909090909</v>
      </c>
      <c r="V247" s="82">
        <v>12.174318684016695</v>
      </c>
      <c r="W247" s="82">
        <v>12.077946970503675</v>
      </c>
      <c r="X247" s="216"/>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c r="CS247" s="62"/>
      <c r="CT247" s="62"/>
      <c r="CU247" s="62"/>
      <c r="CV247" s="62"/>
      <c r="CW247" s="62"/>
      <c r="CX247" s="62"/>
      <c r="CY247" s="62"/>
      <c r="CZ247" s="62"/>
      <c r="DA247" s="62"/>
      <c r="DB247" s="62"/>
      <c r="DC247" s="62"/>
      <c r="DD247" s="62"/>
      <c r="DE247" s="62"/>
      <c r="DF247" s="62"/>
      <c r="DG247" s="62"/>
      <c r="DH247" s="62"/>
      <c r="DI247" s="62"/>
      <c r="DJ247" s="62"/>
      <c r="DK247" s="62"/>
      <c r="DL247" s="62"/>
    </row>
    <row r="248" spans="1:116" ht="44.25" customHeight="1">
      <c r="A248"/>
      <c r="B248" s="252"/>
      <c r="C248" s="74" t="s">
        <v>386</v>
      </c>
      <c r="D248" s="244"/>
      <c r="E248" s="245"/>
      <c r="F248" s="77" t="s">
        <v>60</v>
      </c>
      <c r="G248" s="182"/>
      <c r="H248" s="182"/>
      <c r="I248" s="182"/>
      <c r="J248" s="182"/>
      <c r="K248" s="182"/>
      <c r="L248" s="182"/>
      <c r="M248" s="182"/>
      <c r="N248" s="182"/>
      <c r="O248" s="182"/>
      <c r="P248" s="182"/>
      <c r="Q248" s="182"/>
      <c r="R248" s="182"/>
      <c r="S248" s="81"/>
      <c r="T248" s="81">
        <v>12.753214173722171</v>
      </c>
      <c r="U248" s="81">
        <v>11.89432703003337</v>
      </c>
      <c r="V248" s="82">
        <v>13.084751690370716</v>
      </c>
      <c r="W248" s="82">
        <v>12.471129966887418</v>
      </c>
      <c r="X248" s="216"/>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c r="CS248" s="62"/>
      <c r="CT248" s="62"/>
      <c r="CU248" s="62"/>
      <c r="CV248" s="62"/>
      <c r="CW248" s="62"/>
      <c r="CX248" s="62"/>
      <c r="CY248" s="62"/>
      <c r="CZ248" s="62"/>
      <c r="DA248" s="62"/>
      <c r="DB248" s="62"/>
      <c r="DC248" s="62"/>
      <c r="DD248" s="62"/>
      <c r="DE248" s="62"/>
      <c r="DF248" s="62"/>
      <c r="DG248" s="62"/>
      <c r="DH248" s="62"/>
      <c r="DI248" s="62"/>
      <c r="DJ248" s="62"/>
      <c r="DK248" s="62"/>
      <c r="DL248" s="62"/>
    </row>
    <row r="249" spans="1:116" ht="44.25" customHeight="1">
      <c r="A249"/>
      <c r="B249" s="252"/>
      <c r="C249" s="74" t="s">
        <v>387</v>
      </c>
      <c r="D249" s="244"/>
      <c r="E249" s="245"/>
      <c r="F249" s="77" t="s">
        <v>60</v>
      </c>
      <c r="G249" s="182"/>
      <c r="H249" s="182"/>
      <c r="I249" s="182"/>
      <c r="J249" s="182"/>
      <c r="K249" s="182"/>
      <c r="L249" s="182"/>
      <c r="M249" s="182"/>
      <c r="N249" s="182"/>
      <c r="O249" s="182"/>
      <c r="P249" s="182"/>
      <c r="Q249" s="182"/>
      <c r="R249" s="182"/>
      <c r="S249" s="81"/>
      <c r="T249" s="81">
        <v>13.156028965981813</v>
      </c>
      <c r="U249" s="81">
        <v>13.0237236403996</v>
      </c>
      <c r="V249" s="82">
        <v>13.755225726654299</v>
      </c>
      <c r="W249" s="82">
        <v>12.835869676233276</v>
      </c>
      <c r="X249" s="216"/>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c r="CS249" s="62"/>
      <c r="CT249" s="62"/>
      <c r="CU249" s="62"/>
      <c r="CV249" s="62"/>
      <c r="CW249" s="62"/>
      <c r="CX249" s="62"/>
      <c r="CY249" s="62"/>
      <c r="CZ249" s="62"/>
      <c r="DA249" s="62"/>
      <c r="DB249" s="62"/>
      <c r="DC249" s="62"/>
      <c r="DD249" s="62"/>
      <c r="DE249" s="62"/>
      <c r="DF249" s="62"/>
      <c r="DG249" s="62"/>
      <c r="DH249" s="62"/>
      <c r="DI249" s="62"/>
      <c r="DJ249" s="62"/>
      <c r="DK249" s="62"/>
      <c r="DL249" s="62"/>
    </row>
    <row r="250" spans="1:116" ht="44.25" customHeight="1">
      <c r="A250"/>
      <c r="B250" s="252"/>
      <c r="C250" s="74" t="s">
        <v>388</v>
      </c>
      <c r="D250" s="244"/>
      <c r="E250" s="245"/>
      <c r="F250" s="77" t="s">
        <v>60</v>
      </c>
      <c r="G250" s="182"/>
      <c r="H250" s="182"/>
      <c r="I250" s="182"/>
      <c r="J250" s="182"/>
      <c r="K250" s="182"/>
      <c r="L250" s="182"/>
      <c r="M250" s="182"/>
      <c r="N250" s="182"/>
      <c r="O250" s="182"/>
      <c r="P250" s="182"/>
      <c r="Q250" s="182"/>
      <c r="R250" s="182"/>
      <c r="S250" s="81"/>
      <c r="T250" s="81">
        <v>11.888030888030888</v>
      </c>
      <c r="U250" s="81">
        <v>15.929487179487179</v>
      </c>
      <c r="V250" s="82">
        <v>11.278728606356967</v>
      </c>
      <c r="W250" s="82">
        <v>11.889848812095032</v>
      </c>
      <c r="X250" s="216"/>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c r="CS250" s="62"/>
      <c r="CT250" s="62"/>
      <c r="CU250" s="62"/>
      <c r="CV250" s="62"/>
      <c r="CW250" s="62"/>
      <c r="CX250" s="62"/>
      <c r="CY250" s="62"/>
      <c r="CZ250" s="62"/>
      <c r="DA250" s="62"/>
      <c r="DB250" s="62"/>
      <c r="DC250" s="62"/>
      <c r="DD250" s="62"/>
      <c r="DE250" s="62"/>
      <c r="DF250" s="62"/>
      <c r="DG250" s="62"/>
      <c r="DH250" s="62"/>
      <c r="DI250" s="62"/>
      <c r="DJ250" s="62"/>
      <c r="DK250" s="62"/>
      <c r="DL250" s="62"/>
    </row>
    <row r="251" spans="1:116" ht="44.25" customHeight="1">
      <c r="A251"/>
      <c r="B251" s="252"/>
      <c r="C251" s="74" t="s">
        <v>389</v>
      </c>
      <c r="D251" s="244"/>
      <c r="E251" s="245"/>
      <c r="F251" s="77" t="s">
        <v>60</v>
      </c>
      <c r="G251" s="182"/>
      <c r="H251" s="182"/>
      <c r="I251" s="182"/>
      <c r="J251" s="182"/>
      <c r="K251" s="182"/>
      <c r="L251" s="182"/>
      <c r="M251" s="182"/>
      <c r="N251" s="182"/>
      <c r="O251" s="182"/>
      <c r="P251" s="182"/>
      <c r="Q251" s="182"/>
      <c r="R251" s="182"/>
      <c r="S251" s="81"/>
      <c r="T251" s="81">
        <v>13.960256085192698</v>
      </c>
      <c r="U251" s="81">
        <v>13.918326377515982</v>
      </c>
      <c r="V251" s="82">
        <v>14.416063199473339</v>
      </c>
      <c r="W251" s="82">
        <v>13.941528652515357</v>
      </c>
      <c r="X251" s="216"/>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c r="CS251" s="62"/>
      <c r="CT251" s="62"/>
      <c r="CU251" s="62"/>
      <c r="CV251" s="62"/>
      <c r="CW251" s="62"/>
      <c r="CX251" s="62"/>
      <c r="CY251" s="62"/>
      <c r="CZ251" s="62"/>
      <c r="DA251" s="62"/>
      <c r="DB251" s="62"/>
      <c r="DC251" s="62"/>
      <c r="DD251" s="62"/>
      <c r="DE251" s="62"/>
      <c r="DF251" s="62"/>
      <c r="DG251" s="62"/>
      <c r="DH251" s="62"/>
      <c r="DI251" s="62"/>
      <c r="DJ251" s="62"/>
      <c r="DK251" s="62"/>
      <c r="DL251" s="62"/>
    </row>
    <row r="252" spans="1:116" ht="44.25" customHeight="1">
      <c r="A252"/>
      <c r="B252" s="252"/>
      <c r="C252" s="74" t="s">
        <v>390</v>
      </c>
      <c r="D252" s="244"/>
      <c r="E252" s="245"/>
      <c r="F252" s="77" t="s">
        <v>60</v>
      </c>
      <c r="G252" s="182"/>
      <c r="H252" s="182"/>
      <c r="I252" s="182"/>
      <c r="J252" s="182"/>
      <c r="K252" s="182"/>
      <c r="L252" s="182"/>
      <c r="M252" s="182"/>
      <c r="N252" s="182"/>
      <c r="O252" s="182"/>
      <c r="P252" s="182"/>
      <c r="Q252" s="182"/>
      <c r="R252" s="182"/>
      <c r="S252" s="81"/>
      <c r="T252" s="81">
        <v>7.8790613718411553</v>
      </c>
      <c r="U252" s="81">
        <v>8.1921229586935631</v>
      </c>
      <c r="V252" s="82">
        <v>8.7444237918215606</v>
      </c>
      <c r="W252" s="82">
        <v>8.6728033472803343</v>
      </c>
      <c r="X252" s="216"/>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c r="CS252" s="62"/>
      <c r="CT252" s="62"/>
      <c r="CU252" s="62"/>
      <c r="CV252" s="62"/>
      <c r="CW252" s="62"/>
      <c r="CX252" s="62"/>
      <c r="CY252" s="62"/>
      <c r="CZ252" s="62"/>
      <c r="DA252" s="62"/>
      <c r="DB252" s="62"/>
      <c r="DC252" s="62"/>
      <c r="DD252" s="62"/>
      <c r="DE252" s="62"/>
      <c r="DF252" s="62"/>
      <c r="DG252" s="62"/>
      <c r="DH252" s="62"/>
      <c r="DI252" s="62"/>
      <c r="DJ252" s="62"/>
      <c r="DK252" s="62"/>
      <c r="DL252" s="62"/>
    </row>
    <row r="253" spans="1:116" ht="44.25" customHeight="1">
      <c r="A253"/>
      <c r="B253" s="252"/>
      <c r="C253" s="74" t="s">
        <v>391</v>
      </c>
      <c r="D253" s="244"/>
      <c r="E253" s="245"/>
      <c r="F253" s="77" t="s">
        <v>60</v>
      </c>
      <c r="G253" s="182"/>
      <c r="H253" s="182"/>
      <c r="I253" s="182"/>
      <c r="J253" s="182"/>
      <c r="K253" s="182"/>
      <c r="L253" s="182"/>
      <c r="M253" s="182"/>
      <c r="N253" s="182"/>
      <c r="O253" s="182"/>
      <c r="P253" s="182"/>
      <c r="Q253" s="182"/>
      <c r="R253" s="182"/>
      <c r="S253" s="81"/>
      <c r="T253" s="81">
        <v>11.79245283018868</v>
      </c>
      <c r="U253" s="81">
        <v>8.131675201170447</v>
      </c>
      <c r="V253" s="82">
        <v>11.956367924528301</v>
      </c>
      <c r="W253" s="82">
        <v>11.907582044511505</v>
      </c>
      <c r="X253" s="216"/>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c r="CS253" s="62"/>
      <c r="CT253" s="62"/>
      <c r="CU253" s="62"/>
      <c r="CV253" s="62"/>
      <c r="CW253" s="62"/>
      <c r="CX253" s="62"/>
      <c r="CY253" s="62"/>
      <c r="CZ253" s="62"/>
      <c r="DA253" s="62"/>
      <c r="DB253" s="62"/>
      <c r="DC253" s="62"/>
      <c r="DD253" s="62"/>
      <c r="DE253" s="62"/>
      <c r="DF253" s="62"/>
      <c r="DG253" s="62"/>
      <c r="DH253" s="62"/>
      <c r="DI253" s="62"/>
      <c r="DJ253" s="62"/>
      <c r="DK253" s="62"/>
      <c r="DL253" s="62"/>
    </row>
    <row r="254" spans="1:116" ht="44.25" customHeight="1" thickBot="1">
      <c r="A254"/>
      <c r="B254" s="289"/>
      <c r="C254" s="126" t="s">
        <v>424</v>
      </c>
      <c r="D254" s="283"/>
      <c r="E254" s="285"/>
      <c r="F254" s="160" t="s">
        <v>60</v>
      </c>
      <c r="G254" s="218"/>
      <c r="H254" s="218"/>
      <c r="I254" s="218"/>
      <c r="J254" s="218"/>
      <c r="K254" s="218"/>
      <c r="L254" s="218"/>
      <c r="M254" s="218"/>
      <c r="N254" s="218"/>
      <c r="O254" s="218"/>
      <c r="P254" s="218"/>
      <c r="Q254" s="218"/>
      <c r="R254" s="218"/>
      <c r="S254" s="219"/>
      <c r="T254" s="219">
        <v>12.74587037135608</v>
      </c>
      <c r="U254" s="219">
        <v>12.554439076757918</v>
      </c>
      <c r="V254" s="219">
        <v>12.790327490975514</v>
      </c>
      <c r="W254" s="219">
        <v>12.576755012863968</v>
      </c>
      <c r="X254" s="220"/>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c r="CS254" s="62"/>
      <c r="CT254" s="62"/>
      <c r="CU254" s="62"/>
      <c r="CV254" s="62"/>
      <c r="CW254" s="62"/>
      <c r="CX254" s="62"/>
      <c r="CY254" s="62"/>
      <c r="CZ254" s="62"/>
      <c r="DA254" s="62"/>
      <c r="DB254" s="62"/>
      <c r="DC254" s="62"/>
      <c r="DD254" s="62"/>
      <c r="DE254" s="62"/>
      <c r="DF254" s="62"/>
      <c r="DG254" s="62"/>
      <c r="DH254" s="62"/>
      <c r="DI254" s="62"/>
      <c r="DJ254" s="62"/>
      <c r="DK254" s="62"/>
      <c r="DL254" s="62"/>
    </row>
    <row r="255" spans="1:116" ht="45" customHeight="1">
      <c r="A255"/>
      <c r="B255" s="251" t="s">
        <v>484</v>
      </c>
      <c r="C255" s="110" t="s">
        <v>392</v>
      </c>
      <c r="D255" s="246" t="s">
        <v>21</v>
      </c>
      <c r="E255" s="277" t="s">
        <v>3</v>
      </c>
      <c r="F255" s="113" t="s">
        <v>59</v>
      </c>
      <c r="G255" s="179"/>
      <c r="H255" s="179"/>
      <c r="I255" s="179"/>
      <c r="J255" s="179"/>
      <c r="K255" s="179"/>
      <c r="L255" s="179"/>
      <c r="M255" s="179"/>
      <c r="N255" s="179"/>
      <c r="O255" s="179"/>
      <c r="P255" s="179"/>
      <c r="Q255" s="179"/>
      <c r="R255" s="179"/>
      <c r="S255" s="125"/>
      <c r="T255" s="125">
        <v>5814</v>
      </c>
      <c r="U255" s="125">
        <v>4612</v>
      </c>
      <c r="V255" s="125">
        <v>5081</v>
      </c>
      <c r="W255" s="125">
        <v>5488</v>
      </c>
      <c r="X255" s="221"/>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c r="CS255" s="62"/>
      <c r="CT255" s="62"/>
      <c r="CU255" s="62"/>
      <c r="CV255" s="62"/>
      <c r="CW255" s="62"/>
      <c r="CX255" s="62"/>
      <c r="CY255" s="62"/>
      <c r="CZ255" s="62"/>
      <c r="DA255" s="62"/>
      <c r="DB255" s="62"/>
      <c r="DC255" s="62"/>
      <c r="DD255" s="62"/>
      <c r="DE255" s="62"/>
      <c r="DF255" s="62"/>
      <c r="DG255" s="62"/>
      <c r="DH255" s="62"/>
      <c r="DI255" s="62"/>
      <c r="DJ255" s="62"/>
      <c r="DK255" s="62"/>
      <c r="DL255" s="62"/>
    </row>
    <row r="256" spans="1:116" ht="45" customHeight="1">
      <c r="A256"/>
      <c r="B256" s="252"/>
      <c r="C256" s="74" t="s">
        <v>393</v>
      </c>
      <c r="D256" s="244"/>
      <c r="E256" s="245"/>
      <c r="F256" s="77" t="s">
        <v>59</v>
      </c>
      <c r="G256" s="182"/>
      <c r="H256" s="182"/>
      <c r="I256" s="182"/>
      <c r="J256" s="182"/>
      <c r="K256" s="182"/>
      <c r="L256" s="182"/>
      <c r="M256" s="182"/>
      <c r="N256" s="182"/>
      <c r="O256" s="182"/>
      <c r="P256" s="182"/>
      <c r="Q256" s="182"/>
      <c r="R256" s="182"/>
      <c r="S256" s="81"/>
      <c r="T256" s="81">
        <v>1087</v>
      </c>
      <c r="U256" s="81">
        <v>946</v>
      </c>
      <c r="V256" s="81">
        <v>956</v>
      </c>
      <c r="W256" s="81">
        <v>1006</v>
      </c>
      <c r="X256" s="216"/>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c r="CS256" s="62"/>
      <c r="CT256" s="62"/>
      <c r="CU256" s="62"/>
      <c r="CV256" s="62"/>
      <c r="CW256" s="62"/>
      <c r="CX256" s="62"/>
      <c r="CY256" s="62"/>
      <c r="CZ256" s="62"/>
      <c r="DA256" s="62"/>
      <c r="DB256" s="62"/>
      <c r="DC256" s="62"/>
      <c r="DD256" s="62"/>
      <c r="DE256" s="62"/>
      <c r="DF256" s="62"/>
      <c r="DG256" s="62"/>
      <c r="DH256" s="62"/>
      <c r="DI256" s="62"/>
      <c r="DJ256" s="62"/>
      <c r="DK256" s="62"/>
      <c r="DL256" s="62"/>
    </row>
    <row r="257" spans="1:116" ht="45" customHeight="1">
      <c r="A257"/>
      <c r="B257" s="252"/>
      <c r="C257" s="74" t="s">
        <v>394</v>
      </c>
      <c r="D257" s="244"/>
      <c r="E257" s="245"/>
      <c r="F257" s="77" t="s">
        <v>59</v>
      </c>
      <c r="G257" s="182"/>
      <c r="H257" s="182"/>
      <c r="I257" s="182"/>
      <c r="J257" s="182"/>
      <c r="K257" s="182"/>
      <c r="L257" s="182"/>
      <c r="M257" s="182"/>
      <c r="N257" s="182"/>
      <c r="O257" s="182"/>
      <c r="P257" s="182"/>
      <c r="Q257" s="182"/>
      <c r="R257" s="182"/>
      <c r="S257" s="81"/>
      <c r="T257" s="81">
        <v>7360</v>
      </c>
      <c r="U257" s="81">
        <v>5555</v>
      </c>
      <c r="V257" s="81">
        <v>5886</v>
      </c>
      <c r="W257" s="81">
        <v>6285</v>
      </c>
      <c r="X257" s="216"/>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c r="CS257" s="62"/>
      <c r="CT257" s="62"/>
      <c r="CU257" s="62"/>
      <c r="CV257" s="62"/>
      <c r="CW257" s="62"/>
      <c r="CX257" s="62"/>
      <c r="CY257" s="62"/>
      <c r="CZ257" s="62"/>
      <c r="DA257" s="62"/>
      <c r="DB257" s="62"/>
      <c r="DC257" s="62"/>
      <c r="DD257" s="62"/>
      <c r="DE257" s="62"/>
      <c r="DF257" s="62"/>
      <c r="DG257" s="62"/>
      <c r="DH257" s="62"/>
      <c r="DI257" s="62"/>
      <c r="DJ257" s="62"/>
      <c r="DK257" s="62"/>
      <c r="DL257" s="62"/>
    </row>
    <row r="258" spans="1:116" ht="45" customHeight="1">
      <c r="A258"/>
      <c r="B258" s="252"/>
      <c r="C258" s="74" t="s">
        <v>395</v>
      </c>
      <c r="D258" s="244"/>
      <c r="E258" s="245"/>
      <c r="F258" s="77" t="s">
        <v>59</v>
      </c>
      <c r="G258" s="182"/>
      <c r="H258" s="182"/>
      <c r="I258" s="182"/>
      <c r="J258" s="182"/>
      <c r="K258" s="182"/>
      <c r="L258" s="182"/>
      <c r="M258" s="182"/>
      <c r="N258" s="182"/>
      <c r="O258" s="182"/>
      <c r="P258" s="182"/>
      <c r="Q258" s="182"/>
      <c r="R258" s="182"/>
      <c r="S258" s="81"/>
      <c r="T258" s="81">
        <v>7712</v>
      </c>
      <c r="U258" s="81">
        <v>6293</v>
      </c>
      <c r="V258" s="81">
        <v>6315</v>
      </c>
      <c r="W258" s="81">
        <v>6753</v>
      </c>
      <c r="X258" s="216"/>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c r="CS258" s="62"/>
      <c r="CT258" s="62"/>
      <c r="CU258" s="62"/>
      <c r="CV258" s="62"/>
      <c r="CW258" s="62"/>
      <c r="CX258" s="62"/>
      <c r="CY258" s="62"/>
      <c r="CZ258" s="62"/>
      <c r="DA258" s="62"/>
      <c r="DB258" s="62"/>
      <c r="DC258" s="62"/>
      <c r="DD258" s="62"/>
      <c r="DE258" s="62"/>
      <c r="DF258" s="62"/>
      <c r="DG258" s="62"/>
      <c r="DH258" s="62"/>
      <c r="DI258" s="62"/>
      <c r="DJ258" s="62"/>
      <c r="DK258" s="62"/>
      <c r="DL258" s="62"/>
    </row>
    <row r="259" spans="1:116" ht="45" customHeight="1">
      <c r="A259"/>
      <c r="B259" s="252"/>
      <c r="C259" s="74" t="s">
        <v>396</v>
      </c>
      <c r="D259" s="244"/>
      <c r="E259" s="245"/>
      <c r="F259" s="77" t="s">
        <v>59</v>
      </c>
      <c r="G259" s="182"/>
      <c r="H259" s="182"/>
      <c r="I259" s="182"/>
      <c r="J259" s="182"/>
      <c r="K259" s="182"/>
      <c r="L259" s="182"/>
      <c r="M259" s="182"/>
      <c r="N259" s="182"/>
      <c r="O259" s="182"/>
      <c r="P259" s="182"/>
      <c r="Q259" s="182"/>
      <c r="R259" s="182"/>
      <c r="S259" s="81"/>
      <c r="T259" s="81">
        <v>9495</v>
      </c>
      <c r="U259" s="81">
        <v>7208</v>
      </c>
      <c r="V259" s="81">
        <v>7471</v>
      </c>
      <c r="W259" s="81">
        <v>7803</v>
      </c>
      <c r="X259" s="216"/>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c r="CS259" s="62"/>
      <c r="CT259" s="62"/>
      <c r="CU259" s="62"/>
      <c r="CV259" s="62"/>
      <c r="CW259" s="62"/>
      <c r="CX259" s="62"/>
      <c r="CY259" s="62"/>
      <c r="CZ259" s="62"/>
      <c r="DA259" s="62"/>
      <c r="DB259" s="62"/>
      <c r="DC259" s="62"/>
      <c r="DD259" s="62"/>
      <c r="DE259" s="62"/>
      <c r="DF259" s="62"/>
      <c r="DG259" s="62"/>
      <c r="DH259" s="62"/>
      <c r="DI259" s="62"/>
      <c r="DJ259" s="62"/>
      <c r="DK259" s="62"/>
      <c r="DL259" s="62"/>
    </row>
    <row r="260" spans="1:116" ht="45" customHeight="1">
      <c r="A260"/>
      <c r="B260" s="252"/>
      <c r="C260" s="74" t="s">
        <v>397</v>
      </c>
      <c r="D260" s="244"/>
      <c r="E260" s="245"/>
      <c r="F260" s="77" t="s">
        <v>59</v>
      </c>
      <c r="G260" s="182"/>
      <c r="H260" s="182"/>
      <c r="I260" s="182"/>
      <c r="J260" s="182"/>
      <c r="K260" s="182"/>
      <c r="L260" s="182"/>
      <c r="M260" s="182"/>
      <c r="N260" s="182"/>
      <c r="O260" s="182"/>
      <c r="P260" s="182"/>
      <c r="Q260" s="182"/>
      <c r="R260" s="182"/>
      <c r="S260" s="81"/>
      <c r="T260" s="81">
        <v>841</v>
      </c>
      <c r="U260" s="81">
        <v>624</v>
      </c>
      <c r="V260" s="81">
        <v>661</v>
      </c>
      <c r="W260" s="81">
        <v>722</v>
      </c>
      <c r="X260" s="216"/>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c r="CS260" s="62"/>
      <c r="CT260" s="62"/>
      <c r="CU260" s="62"/>
      <c r="CV260" s="62"/>
      <c r="CW260" s="62"/>
      <c r="CX260" s="62"/>
      <c r="CY260" s="62"/>
      <c r="CZ260" s="62"/>
      <c r="DA260" s="62"/>
      <c r="DB260" s="62"/>
      <c r="DC260" s="62"/>
      <c r="DD260" s="62"/>
      <c r="DE260" s="62"/>
      <c r="DF260" s="62"/>
      <c r="DG260" s="62"/>
      <c r="DH260" s="62"/>
      <c r="DI260" s="62"/>
      <c r="DJ260" s="62"/>
      <c r="DK260" s="62"/>
      <c r="DL260" s="62"/>
    </row>
    <row r="261" spans="1:116" ht="45" customHeight="1">
      <c r="A261"/>
      <c r="B261" s="252"/>
      <c r="C261" s="74" t="s">
        <v>398</v>
      </c>
      <c r="D261" s="244"/>
      <c r="E261" s="245"/>
      <c r="F261" s="77" t="s">
        <v>59</v>
      </c>
      <c r="G261" s="182"/>
      <c r="H261" s="182"/>
      <c r="I261" s="182"/>
      <c r="J261" s="182"/>
      <c r="K261" s="182"/>
      <c r="L261" s="182"/>
      <c r="M261" s="182"/>
      <c r="N261" s="182"/>
      <c r="O261" s="182"/>
      <c r="P261" s="182"/>
      <c r="Q261" s="182"/>
      <c r="R261" s="182"/>
      <c r="S261" s="81"/>
      <c r="T261" s="81">
        <v>24544</v>
      </c>
      <c r="U261" s="81">
        <v>18929</v>
      </c>
      <c r="V261" s="81">
        <v>18801</v>
      </c>
      <c r="W261" s="81">
        <v>19703</v>
      </c>
      <c r="X261" s="216"/>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c r="CS261" s="62"/>
      <c r="CT261" s="62"/>
      <c r="CU261" s="62"/>
      <c r="CV261" s="62"/>
      <c r="CW261" s="62"/>
      <c r="CX261" s="62"/>
      <c r="CY261" s="62"/>
      <c r="CZ261" s="62"/>
      <c r="DA261" s="62"/>
      <c r="DB261" s="62"/>
      <c r="DC261" s="62"/>
      <c r="DD261" s="62"/>
      <c r="DE261" s="62"/>
      <c r="DF261" s="62"/>
      <c r="DG261" s="62"/>
      <c r="DH261" s="62"/>
      <c r="DI261" s="62"/>
      <c r="DJ261" s="62"/>
      <c r="DK261" s="62"/>
      <c r="DL261" s="62"/>
    </row>
    <row r="262" spans="1:116" ht="45" customHeight="1">
      <c r="A262"/>
      <c r="B262" s="252"/>
      <c r="C262" s="74" t="s">
        <v>399</v>
      </c>
      <c r="D262" s="244"/>
      <c r="E262" s="245"/>
      <c r="F262" s="77" t="s">
        <v>59</v>
      </c>
      <c r="G262" s="182"/>
      <c r="H262" s="182"/>
      <c r="I262" s="182"/>
      <c r="J262" s="182"/>
      <c r="K262" s="182"/>
      <c r="L262" s="182"/>
      <c r="M262" s="182"/>
      <c r="N262" s="182"/>
      <c r="O262" s="182"/>
      <c r="P262" s="182"/>
      <c r="Q262" s="182"/>
      <c r="R262" s="182"/>
      <c r="S262" s="81"/>
      <c r="T262" s="81">
        <v>1372</v>
      </c>
      <c r="U262" s="81">
        <v>1041</v>
      </c>
      <c r="V262" s="81">
        <v>1088</v>
      </c>
      <c r="W262" s="81">
        <v>1105</v>
      </c>
      <c r="X262" s="216"/>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c r="CS262" s="62"/>
      <c r="CT262" s="62"/>
      <c r="CU262" s="62"/>
      <c r="CV262" s="62"/>
      <c r="CW262" s="62"/>
      <c r="CX262" s="62"/>
      <c r="CY262" s="62"/>
      <c r="CZ262" s="62"/>
      <c r="DA262" s="62"/>
      <c r="DB262" s="62"/>
      <c r="DC262" s="62"/>
      <c r="DD262" s="62"/>
      <c r="DE262" s="62"/>
      <c r="DF262" s="62"/>
      <c r="DG262" s="62"/>
      <c r="DH262" s="62"/>
      <c r="DI262" s="62"/>
      <c r="DJ262" s="62"/>
      <c r="DK262" s="62"/>
      <c r="DL262" s="62"/>
    </row>
    <row r="263" spans="1:116" ht="45" customHeight="1">
      <c r="A263"/>
      <c r="B263" s="252"/>
      <c r="C263" s="74" t="s">
        <v>400</v>
      </c>
      <c r="D263" s="244"/>
      <c r="E263" s="245"/>
      <c r="F263" s="77" t="s">
        <v>59</v>
      </c>
      <c r="G263" s="182"/>
      <c r="H263" s="182"/>
      <c r="I263" s="182"/>
      <c r="J263" s="182"/>
      <c r="K263" s="182"/>
      <c r="L263" s="182"/>
      <c r="M263" s="182"/>
      <c r="N263" s="182"/>
      <c r="O263" s="182"/>
      <c r="P263" s="182"/>
      <c r="Q263" s="182"/>
      <c r="R263" s="182"/>
      <c r="S263" s="81"/>
      <c r="T263" s="81">
        <v>1765</v>
      </c>
      <c r="U263" s="81">
        <v>1367</v>
      </c>
      <c r="V263" s="81">
        <v>1491</v>
      </c>
      <c r="W263" s="81">
        <v>1626</v>
      </c>
      <c r="X263" s="216"/>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c r="CS263" s="62"/>
      <c r="CT263" s="62"/>
      <c r="CU263" s="62"/>
      <c r="CV263" s="62"/>
      <c r="CW263" s="62"/>
      <c r="CX263" s="62"/>
      <c r="CY263" s="62"/>
      <c r="CZ263" s="62"/>
      <c r="DA263" s="62"/>
      <c r="DB263" s="62"/>
      <c r="DC263" s="62"/>
      <c r="DD263" s="62"/>
      <c r="DE263" s="62"/>
      <c r="DF263" s="62"/>
      <c r="DG263" s="62"/>
      <c r="DH263" s="62"/>
      <c r="DI263" s="62"/>
      <c r="DJ263" s="62"/>
      <c r="DK263" s="62"/>
      <c r="DL263" s="62"/>
    </row>
    <row r="264" spans="1:116" ht="45" customHeight="1">
      <c r="A264"/>
      <c r="B264" s="252"/>
      <c r="C264" s="80" t="s">
        <v>425</v>
      </c>
      <c r="D264" s="244"/>
      <c r="E264" s="245"/>
      <c r="F264" s="77" t="s">
        <v>59</v>
      </c>
      <c r="G264" s="182"/>
      <c r="H264" s="182"/>
      <c r="I264" s="182"/>
      <c r="J264" s="182"/>
      <c r="K264" s="182"/>
      <c r="L264" s="182"/>
      <c r="M264" s="182"/>
      <c r="N264" s="182"/>
      <c r="O264" s="182"/>
      <c r="P264" s="182"/>
      <c r="Q264" s="182"/>
      <c r="R264" s="182"/>
      <c r="S264" s="81"/>
      <c r="T264" s="81">
        <v>59990</v>
      </c>
      <c r="U264" s="81">
        <v>46575</v>
      </c>
      <c r="V264" s="81">
        <v>47750</v>
      </c>
      <c r="W264" s="81">
        <v>50491</v>
      </c>
      <c r="X264" s="203"/>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c r="CS264" s="62"/>
      <c r="CT264" s="62"/>
      <c r="CU264" s="62"/>
      <c r="CV264" s="62"/>
      <c r="CW264" s="62"/>
      <c r="CX264" s="62"/>
      <c r="CY264" s="62"/>
      <c r="CZ264" s="62"/>
      <c r="DA264" s="62"/>
      <c r="DB264" s="62"/>
      <c r="DC264" s="62"/>
      <c r="DD264" s="62"/>
      <c r="DE264" s="62"/>
      <c r="DF264" s="62"/>
      <c r="DG264" s="62"/>
      <c r="DH264" s="62"/>
      <c r="DI264" s="62"/>
      <c r="DJ264" s="62"/>
      <c r="DK264" s="62"/>
      <c r="DL264" s="62"/>
    </row>
    <row r="265" spans="1:116" ht="45" customHeight="1">
      <c r="A265"/>
      <c r="B265" s="252"/>
      <c r="C265" s="74" t="s">
        <v>392</v>
      </c>
      <c r="D265" s="244"/>
      <c r="E265" s="245"/>
      <c r="F265" s="77" t="s">
        <v>60</v>
      </c>
      <c r="G265" s="182"/>
      <c r="H265" s="182"/>
      <c r="I265" s="182"/>
      <c r="J265" s="182"/>
      <c r="K265" s="182"/>
      <c r="L265" s="182"/>
      <c r="M265" s="182"/>
      <c r="N265" s="182"/>
      <c r="O265" s="182"/>
      <c r="P265" s="182"/>
      <c r="Q265" s="182"/>
      <c r="R265" s="182"/>
      <c r="S265" s="81"/>
      <c r="T265" s="81">
        <v>2169</v>
      </c>
      <c r="U265" s="81">
        <v>1647</v>
      </c>
      <c r="V265" s="81">
        <v>1879</v>
      </c>
      <c r="W265" s="144">
        <v>1994</v>
      </c>
      <c r="X265" s="216"/>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c r="CR265" s="62"/>
      <c r="CS265" s="62"/>
      <c r="CT265" s="62"/>
      <c r="CU265" s="62"/>
      <c r="CV265" s="62"/>
      <c r="CW265" s="62"/>
      <c r="CX265" s="62"/>
      <c r="CY265" s="62"/>
      <c r="CZ265" s="62"/>
      <c r="DA265" s="62"/>
      <c r="DB265" s="62"/>
      <c r="DC265" s="62"/>
      <c r="DD265" s="62"/>
      <c r="DE265" s="62"/>
      <c r="DF265" s="62"/>
      <c r="DG265" s="62"/>
      <c r="DH265" s="62"/>
      <c r="DI265" s="62"/>
      <c r="DJ265" s="62"/>
      <c r="DK265" s="62"/>
      <c r="DL265" s="62"/>
    </row>
    <row r="266" spans="1:116" ht="45" customHeight="1">
      <c r="A266"/>
      <c r="B266" s="252"/>
      <c r="C266" s="74" t="s">
        <v>393</v>
      </c>
      <c r="D266" s="244"/>
      <c r="E266" s="245"/>
      <c r="F266" s="77" t="s">
        <v>60</v>
      </c>
      <c r="G266" s="182"/>
      <c r="H266" s="182"/>
      <c r="I266" s="182"/>
      <c r="J266" s="182"/>
      <c r="K266" s="182"/>
      <c r="L266" s="182"/>
      <c r="M266" s="182"/>
      <c r="N266" s="182"/>
      <c r="O266" s="182"/>
      <c r="P266" s="182"/>
      <c r="Q266" s="182"/>
      <c r="R266" s="182"/>
      <c r="S266" s="81"/>
      <c r="T266" s="81">
        <v>945</v>
      </c>
      <c r="U266" s="81">
        <v>743</v>
      </c>
      <c r="V266" s="81">
        <v>754</v>
      </c>
      <c r="W266" s="81">
        <v>964</v>
      </c>
      <c r="X266" s="216"/>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c r="CR266" s="62"/>
      <c r="CS266" s="62"/>
      <c r="CT266" s="62"/>
      <c r="CU266" s="62"/>
      <c r="CV266" s="62"/>
      <c r="CW266" s="62"/>
      <c r="CX266" s="62"/>
      <c r="CY266" s="62"/>
      <c r="CZ266" s="62"/>
      <c r="DA266" s="62"/>
      <c r="DB266" s="62"/>
      <c r="DC266" s="62"/>
      <c r="DD266" s="62"/>
      <c r="DE266" s="62"/>
      <c r="DF266" s="62"/>
      <c r="DG266" s="62"/>
      <c r="DH266" s="62"/>
      <c r="DI266" s="62"/>
      <c r="DJ266" s="62"/>
      <c r="DK266" s="62"/>
      <c r="DL266" s="62"/>
    </row>
    <row r="267" spans="1:116" ht="45" customHeight="1">
      <c r="A267"/>
      <c r="B267" s="252"/>
      <c r="C267" s="74" t="s">
        <v>394</v>
      </c>
      <c r="D267" s="244"/>
      <c r="E267" s="245"/>
      <c r="F267" s="77" t="s">
        <v>60</v>
      </c>
      <c r="G267" s="182"/>
      <c r="H267" s="182"/>
      <c r="I267" s="182"/>
      <c r="J267" s="182"/>
      <c r="K267" s="182"/>
      <c r="L267" s="182"/>
      <c r="M267" s="182"/>
      <c r="N267" s="182"/>
      <c r="O267" s="182"/>
      <c r="P267" s="182"/>
      <c r="Q267" s="182"/>
      <c r="R267" s="182"/>
      <c r="S267" s="81"/>
      <c r="T267" s="81">
        <v>11198</v>
      </c>
      <c r="U267" s="81">
        <v>8111</v>
      </c>
      <c r="V267" s="81">
        <v>8720</v>
      </c>
      <c r="W267" s="81">
        <v>9391</v>
      </c>
      <c r="X267" s="216"/>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c r="CS267" s="62"/>
      <c r="CT267" s="62"/>
      <c r="CU267" s="62"/>
      <c r="CV267" s="62"/>
      <c r="CW267" s="62"/>
      <c r="CX267" s="62"/>
      <c r="CY267" s="62"/>
      <c r="CZ267" s="62"/>
      <c r="DA267" s="62"/>
      <c r="DB267" s="62"/>
      <c r="DC267" s="62"/>
      <c r="DD267" s="62"/>
      <c r="DE267" s="62"/>
      <c r="DF267" s="62"/>
      <c r="DG267" s="62"/>
      <c r="DH267" s="62"/>
      <c r="DI267" s="62"/>
      <c r="DJ267" s="62"/>
      <c r="DK267" s="62"/>
      <c r="DL267" s="62"/>
    </row>
    <row r="268" spans="1:116" ht="45" customHeight="1">
      <c r="A268"/>
      <c r="B268" s="252"/>
      <c r="C268" s="74" t="s">
        <v>395</v>
      </c>
      <c r="D268" s="244"/>
      <c r="E268" s="245"/>
      <c r="F268" s="77" t="s">
        <v>60</v>
      </c>
      <c r="G268" s="182"/>
      <c r="H268" s="182"/>
      <c r="I268" s="182"/>
      <c r="J268" s="182"/>
      <c r="K268" s="182"/>
      <c r="L268" s="182"/>
      <c r="M268" s="182"/>
      <c r="N268" s="182"/>
      <c r="O268" s="182"/>
      <c r="P268" s="182"/>
      <c r="Q268" s="182"/>
      <c r="R268" s="182"/>
      <c r="S268" s="81"/>
      <c r="T268" s="81">
        <v>9567</v>
      </c>
      <c r="U268" s="81">
        <v>7782</v>
      </c>
      <c r="V268" s="81">
        <v>8879</v>
      </c>
      <c r="W268" s="81">
        <v>9664</v>
      </c>
      <c r="X268" s="216"/>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c r="CS268" s="62"/>
      <c r="CT268" s="62"/>
      <c r="CU268" s="62"/>
      <c r="CV268" s="62"/>
      <c r="CW268" s="62"/>
      <c r="CX268" s="62"/>
      <c r="CY268" s="62"/>
      <c r="CZ268" s="62"/>
      <c r="DA268" s="62"/>
      <c r="DB268" s="62"/>
      <c r="DC268" s="62"/>
      <c r="DD268" s="62"/>
      <c r="DE268" s="62"/>
      <c r="DF268" s="62"/>
      <c r="DG268" s="62"/>
      <c r="DH268" s="62"/>
      <c r="DI268" s="62"/>
      <c r="DJ268" s="62"/>
      <c r="DK268" s="62"/>
      <c r="DL268" s="62"/>
    </row>
    <row r="269" spans="1:116" ht="45" customHeight="1">
      <c r="A269"/>
      <c r="B269" s="252"/>
      <c r="C269" s="74" t="s">
        <v>396</v>
      </c>
      <c r="D269" s="244"/>
      <c r="E269" s="245"/>
      <c r="F269" s="77" t="s">
        <v>60</v>
      </c>
      <c r="G269" s="182"/>
      <c r="H269" s="182"/>
      <c r="I269" s="182"/>
      <c r="J269" s="182"/>
      <c r="K269" s="182"/>
      <c r="L269" s="182"/>
      <c r="M269" s="182"/>
      <c r="N269" s="182"/>
      <c r="O269" s="182"/>
      <c r="P269" s="182"/>
      <c r="Q269" s="182"/>
      <c r="R269" s="182"/>
      <c r="S269" s="81"/>
      <c r="T269" s="81">
        <v>11876</v>
      </c>
      <c r="U269" s="81">
        <v>9209</v>
      </c>
      <c r="V269" s="81">
        <v>9150</v>
      </c>
      <c r="W269" s="81">
        <v>9791</v>
      </c>
      <c r="X269" s="216"/>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c r="CS269" s="62"/>
      <c r="CT269" s="62"/>
      <c r="CU269" s="62"/>
      <c r="CV269" s="62"/>
      <c r="CW269" s="62"/>
      <c r="CX269" s="62"/>
      <c r="CY269" s="62"/>
      <c r="CZ269" s="62"/>
      <c r="DA269" s="62"/>
      <c r="DB269" s="62"/>
      <c r="DC269" s="62"/>
      <c r="DD269" s="62"/>
      <c r="DE269" s="62"/>
      <c r="DF269" s="62"/>
      <c r="DG269" s="62"/>
      <c r="DH269" s="62"/>
      <c r="DI269" s="62"/>
      <c r="DJ269" s="62"/>
      <c r="DK269" s="62"/>
      <c r="DL269" s="62"/>
    </row>
    <row r="270" spans="1:116" ht="45" customHeight="1">
      <c r="A270"/>
      <c r="B270" s="252"/>
      <c r="C270" s="74" t="s">
        <v>397</v>
      </c>
      <c r="D270" s="244"/>
      <c r="E270" s="245"/>
      <c r="F270" s="77" t="s">
        <v>60</v>
      </c>
      <c r="G270" s="182"/>
      <c r="H270" s="182"/>
      <c r="I270" s="182"/>
      <c r="J270" s="182"/>
      <c r="K270" s="182"/>
      <c r="L270" s="182"/>
      <c r="M270" s="182"/>
      <c r="N270" s="182"/>
      <c r="O270" s="182"/>
      <c r="P270" s="182"/>
      <c r="Q270" s="182"/>
      <c r="R270" s="182"/>
      <c r="S270" s="81"/>
      <c r="T270" s="81">
        <v>518</v>
      </c>
      <c r="U270" s="81">
        <v>388</v>
      </c>
      <c r="V270" s="81">
        <v>417</v>
      </c>
      <c r="W270" s="81">
        <v>463</v>
      </c>
      <c r="X270" s="216"/>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c r="CS270" s="62"/>
      <c r="CT270" s="62"/>
      <c r="CU270" s="62"/>
      <c r="CV270" s="62"/>
      <c r="CW270" s="62"/>
      <c r="CX270" s="62"/>
      <c r="CY270" s="62"/>
      <c r="CZ270" s="62"/>
      <c r="DA270" s="62"/>
      <c r="DB270" s="62"/>
      <c r="DC270" s="62"/>
      <c r="DD270" s="62"/>
      <c r="DE270" s="62"/>
      <c r="DF270" s="62"/>
      <c r="DG270" s="62"/>
      <c r="DH270" s="62"/>
      <c r="DI270" s="62"/>
      <c r="DJ270" s="62"/>
      <c r="DK270" s="62"/>
      <c r="DL270" s="62"/>
    </row>
    <row r="271" spans="1:116" ht="45" customHeight="1">
      <c r="A271"/>
      <c r="B271" s="252"/>
      <c r="C271" s="74" t="s">
        <v>398</v>
      </c>
      <c r="D271" s="244"/>
      <c r="E271" s="245"/>
      <c r="F271" s="77" t="s">
        <v>60</v>
      </c>
      <c r="G271" s="182"/>
      <c r="H271" s="182"/>
      <c r="I271" s="182"/>
      <c r="J271" s="182"/>
      <c r="K271" s="182"/>
      <c r="L271" s="182"/>
      <c r="M271" s="182"/>
      <c r="N271" s="182"/>
      <c r="O271" s="182"/>
      <c r="P271" s="182"/>
      <c r="Q271" s="182"/>
      <c r="R271" s="182"/>
      <c r="S271" s="81"/>
      <c r="T271" s="81">
        <v>15776</v>
      </c>
      <c r="U271" s="81">
        <v>12578</v>
      </c>
      <c r="V271" s="81">
        <v>12729</v>
      </c>
      <c r="W271" s="81">
        <v>12861</v>
      </c>
      <c r="X271" s="216"/>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c r="CS271" s="62"/>
      <c r="CT271" s="62"/>
      <c r="CU271" s="62"/>
      <c r="CV271" s="62"/>
      <c r="CW271" s="62"/>
      <c r="CX271" s="62"/>
      <c r="CY271" s="62"/>
      <c r="CZ271" s="62"/>
      <c r="DA271" s="62"/>
      <c r="DB271" s="62"/>
      <c r="DC271" s="62"/>
      <c r="DD271" s="62"/>
      <c r="DE271" s="62"/>
      <c r="DF271" s="62"/>
      <c r="DG271" s="62"/>
      <c r="DH271" s="62"/>
      <c r="DI271" s="62"/>
      <c r="DJ271" s="62"/>
      <c r="DK271" s="62"/>
      <c r="DL271" s="62"/>
    </row>
    <row r="272" spans="1:116" ht="45" customHeight="1">
      <c r="A272"/>
      <c r="B272" s="252"/>
      <c r="C272" s="74" t="s">
        <v>399</v>
      </c>
      <c r="D272" s="244"/>
      <c r="E272" s="245"/>
      <c r="F272" s="77" t="s">
        <v>60</v>
      </c>
      <c r="G272" s="182"/>
      <c r="H272" s="182"/>
      <c r="I272" s="182"/>
      <c r="J272" s="182"/>
      <c r="K272" s="182"/>
      <c r="L272" s="182"/>
      <c r="M272" s="182"/>
      <c r="N272" s="182"/>
      <c r="O272" s="182"/>
      <c r="P272" s="182"/>
      <c r="Q272" s="182"/>
      <c r="R272" s="182"/>
      <c r="S272" s="81"/>
      <c r="T272" s="81">
        <v>1662</v>
      </c>
      <c r="U272" s="81">
        <v>1216</v>
      </c>
      <c r="V272" s="81">
        <v>1185</v>
      </c>
      <c r="W272" s="81">
        <v>1195</v>
      </c>
      <c r="X272" s="216"/>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c r="CS272" s="62"/>
      <c r="CT272" s="62"/>
      <c r="CU272" s="62"/>
      <c r="CV272" s="62"/>
      <c r="CW272" s="62"/>
      <c r="CX272" s="62"/>
      <c r="CY272" s="62"/>
      <c r="CZ272" s="62"/>
      <c r="DA272" s="62"/>
      <c r="DB272" s="62"/>
      <c r="DC272" s="62"/>
      <c r="DD272" s="62"/>
      <c r="DE272" s="62"/>
      <c r="DF272" s="62"/>
      <c r="DG272" s="62"/>
      <c r="DH272" s="62"/>
      <c r="DI272" s="62"/>
      <c r="DJ272" s="62"/>
      <c r="DK272" s="62"/>
      <c r="DL272" s="62"/>
    </row>
    <row r="273" spans="1:116" ht="45" customHeight="1">
      <c r="A273"/>
      <c r="B273" s="252"/>
      <c r="C273" s="74" t="s">
        <v>400</v>
      </c>
      <c r="D273" s="244"/>
      <c r="E273" s="245"/>
      <c r="F273" s="77" t="s">
        <v>60</v>
      </c>
      <c r="G273" s="182"/>
      <c r="H273" s="182"/>
      <c r="I273" s="182"/>
      <c r="J273" s="182"/>
      <c r="K273" s="182"/>
      <c r="L273" s="182"/>
      <c r="M273" s="182"/>
      <c r="N273" s="182"/>
      <c r="O273" s="182"/>
      <c r="P273" s="182"/>
      <c r="Q273" s="182"/>
      <c r="R273" s="182"/>
      <c r="S273" s="81"/>
      <c r="T273" s="81">
        <v>2650</v>
      </c>
      <c r="U273" s="81">
        <v>2118</v>
      </c>
      <c r="V273" s="81">
        <v>2273</v>
      </c>
      <c r="W273" s="81">
        <v>2651</v>
      </c>
      <c r="X273" s="216"/>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c r="CS273" s="62"/>
      <c r="CT273" s="62"/>
      <c r="CU273" s="62"/>
      <c r="CV273" s="62"/>
      <c r="CW273" s="62"/>
      <c r="CX273" s="62"/>
      <c r="CY273" s="62"/>
      <c r="CZ273" s="62"/>
      <c r="DA273" s="62"/>
      <c r="DB273" s="62"/>
      <c r="DC273" s="62"/>
      <c r="DD273" s="62"/>
      <c r="DE273" s="62"/>
      <c r="DF273" s="62"/>
      <c r="DG273" s="62"/>
      <c r="DH273" s="62"/>
      <c r="DI273" s="62"/>
      <c r="DJ273" s="62"/>
      <c r="DK273" s="62"/>
      <c r="DL273" s="62"/>
    </row>
    <row r="274" spans="1:116" ht="45" customHeight="1" thickBot="1">
      <c r="A274"/>
      <c r="B274" s="253"/>
      <c r="C274" s="124" t="s">
        <v>426</v>
      </c>
      <c r="D274" s="247"/>
      <c r="E274" s="276"/>
      <c r="F274" s="84" t="s">
        <v>60</v>
      </c>
      <c r="G274" s="186"/>
      <c r="H274" s="186"/>
      <c r="I274" s="186"/>
      <c r="J274" s="186"/>
      <c r="K274" s="186"/>
      <c r="L274" s="186"/>
      <c r="M274" s="186"/>
      <c r="N274" s="186"/>
      <c r="O274" s="186"/>
      <c r="P274" s="186"/>
      <c r="Q274" s="186"/>
      <c r="R274" s="186"/>
      <c r="S274" s="210"/>
      <c r="T274" s="210">
        <v>56361</v>
      </c>
      <c r="U274" s="210">
        <v>43792</v>
      </c>
      <c r="V274" s="210">
        <v>45986</v>
      </c>
      <c r="W274" s="81">
        <v>48974</v>
      </c>
      <c r="X274" s="21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c r="CS274" s="62"/>
      <c r="CT274" s="62"/>
      <c r="CU274" s="62"/>
      <c r="CV274" s="62"/>
      <c r="CW274" s="62"/>
      <c r="CX274" s="62"/>
      <c r="CY274" s="62"/>
      <c r="CZ274" s="62"/>
      <c r="DA274" s="62"/>
      <c r="DB274" s="62"/>
      <c r="DC274" s="62"/>
      <c r="DD274" s="62"/>
      <c r="DE274" s="62"/>
      <c r="DF274" s="62"/>
      <c r="DG274" s="62"/>
      <c r="DH274" s="62"/>
      <c r="DI274" s="62"/>
      <c r="DJ274" s="62"/>
      <c r="DK274" s="62"/>
      <c r="DL274" s="62"/>
    </row>
    <row r="275" spans="1:116" ht="34.5" customHeight="1">
      <c r="A275"/>
      <c r="B275" s="251" t="s">
        <v>279</v>
      </c>
      <c r="C275" s="246" t="s">
        <v>280</v>
      </c>
      <c r="D275" s="246" t="s">
        <v>297</v>
      </c>
      <c r="E275" s="277" t="s">
        <v>3</v>
      </c>
      <c r="F275" s="113" t="s">
        <v>59</v>
      </c>
      <c r="G275" s="121"/>
      <c r="H275" s="121"/>
      <c r="I275" s="121"/>
      <c r="J275" s="121"/>
      <c r="K275" s="121"/>
      <c r="L275" s="121"/>
      <c r="M275" s="121"/>
      <c r="N275" s="121"/>
      <c r="O275" s="121"/>
      <c r="P275" s="128"/>
      <c r="Q275" s="128"/>
      <c r="R275" s="128"/>
      <c r="S275" s="128"/>
      <c r="T275" s="128">
        <v>35515</v>
      </c>
      <c r="U275" s="128">
        <v>28581</v>
      </c>
      <c r="V275" s="128">
        <v>27893</v>
      </c>
      <c r="W275" s="128">
        <v>28431</v>
      </c>
      <c r="X275" s="145">
        <v>29878</v>
      </c>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c r="CS275" s="62"/>
      <c r="CT275" s="62"/>
      <c r="CU275" s="62"/>
      <c r="CV275" s="62"/>
      <c r="CW275" s="62"/>
      <c r="CX275" s="62"/>
      <c r="CY275" s="62"/>
      <c r="CZ275" s="62"/>
      <c r="DA275" s="62"/>
      <c r="DB275" s="62"/>
      <c r="DC275" s="62"/>
      <c r="DD275" s="62"/>
      <c r="DE275" s="62"/>
      <c r="DF275" s="62"/>
      <c r="DG275" s="62"/>
      <c r="DH275" s="62"/>
      <c r="DI275" s="62"/>
      <c r="DJ275" s="62"/>
      <c r="DK275" s="62"/>
      <c r="DL275" s="62"/>
    </row>
    <row r="276" spans="1:116" ht="34.5" customHeight="1">
      <c r="A276"/>
      <c r="B276" s="252"/>
      <c r="C276" s="244"/>
      <c r="D276" s="244"/>
      <c r="E276" s="245"/>
      <c r="F276" s="77" t="s">
        <v>60</v>
      </c>
      <c r="G276" s="57"/>
      <c r="H276" s="57"/>
      <c r="I276" s="57"/>
      <c r="J276" s="57"/>
      <c r="K276" s="57"/>
      <c r="L276" s="57"/>
      <c r="M276" s="57"/>
      <c r="N276" s="57"/>
      <c r="O276" s="57"/>
      <c r="P276" s="82"/>
      <c r="Q276" s="82"/>
      <c r="R276" s="82"/>
      <c r="S276" s="82"/>
      <c r="T276" s="82">
        <v>2659</v>
      </c>
      <c r="U276" s="82">
        <v>2177</v>
      </c>
      <c r="V276" s="82">
        <v>2043</v>
      </c>
      <c r="W276" s="82">
        <v>2286</v>
      </c>
      <c r="X276" s="146">
        <v>2468</v>
      </c>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c r="CS276" s="62"/>
      <c r="CT276" s="62"/>
      <c r="CU276" s="62"/>
      <c r="CV276" s="62"/>
      <c r="CW276" s="62"/>
      <c r="CX276" s="62"/>
      <c r="CY276" s="62"/>
      <c r="CZ276" s="62"/>
      <c r="DA276" s="62"/>
      <c r="DB276" s="62"/>
      <c r="DC276" s="62"/>
      <c r="DD276" s="62"/>
      <c r="DE276" s="62"/>
      <c r="DF276" s="62"/>
      <c r="DG276" s="62"/>
      <c r="DH276" s="62"/>
      <c r="DI276" s="62"/>
      <c r="DJ276" s="62"/>
      <c r="DK276" s="62"/>
      <c r="DL276" s="62"/>
    </row>
    <row r="277" spans="1:116" ht="50.25" customHeight="1" thickBot="1">
      <c r="A277"/>
      <c r="B277" s="253"/>
      <c r="C277" s="247"/>
      <c r="D277" s="247"/>
      <c r="E277" s="276"/>
      <c r="F277" s="84" t="s">
        <v>12</v>
      </c>
      <c r="G277" s="122"/>
      <c r="H277" s="122"/>
      <c r="I277" s="122"/>
      <c r="J277" s="122"/>
      <c r="K277" s="122"/>
      <c r="L277" s="122"/>
      <c r="M277" s="122"/>
      <c r="N277" s="122"/>
      <c r="O277" s="122"/>
      <c r="P277" s="88"/>
      <c r="Q277" s="88"/>
      <c r="R277" s="88"/>
      <c r="S277" s="88"/>
      <c r="T277" s="88">
        <v>38174</v>
      </c>
      <c r="U277" s="88">
        <v>30758</v>
      </c>
      <c r="V277" s="88">
        <v>29936</v>
      </c>
      <c r="W277" s="88">
        <v>30717</v>
      </c>
      <c r="X277" s="147">
        <v>32346</v>
      </c>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c r="CS277" s="62"/>
      <c r="CT277" s="62"/>
      <c r="CU277" s="62"/>
      <c r="CV277" s="62"/>
      <c r="CW277" s="62"/>
      <c r="CX277" s="62"/>
      <c r="CY277" s="62"/>
      <c r="CZ277" s="62"/>
      <c r="DA277" s="62"/>
      <c r="DB277" s="62"/>
      <c r="DC277" s="62"/>
      <c r="DD277" s="62"/>
      <c r="DE277" s="62"/>
      <c r="DF277" s="62"/>
      <c r="DG277" s="62"/>
      <c r="DH277" s="62"/>
      <c r="DI277" s="62"/>
      <c r="DJ277" s="62"/>
      <c r="DK277" s="62"/>
      <c r="DL277" s="62"/>
    </row>
    <row r="278" spans="1:116" ht="34.5" customHeight="1">
      <c r="A278"/>
      <c r="B278" s="251" t="s">
        <v>281</v>
      </c>
      <c r="C278" s="129" t="s">
        <v>401</v>
      </c>
      <c r="D278" s="246" t="s">
        <v>297</v>
      </c>
      <c r="E278" s="277" t="s">
        <v>3</v>
      </c>
      <c r="F278" s="113" t="s">
        <v>59</v>
      </c>
      <c r="G278" s="121"/>
      <c r="H278" s="121"/>
      <c r="I278" s="121"/>
      <c r="J278" s="121"/>
      <c r="K278" s="121"/>
      <c r="L278" s="121"/>
      <c r="M278" s="121"/>
      <c r="N278" s="121"/>
      <c r="O278" s="121"/>
      <c r="P278" s="128"/>
      <c r="Q278" s="128"/>
      <c r="R278" s="128"/>
      <c r="S278" s="128"/>
      <c r="T278" s="117">
        <v>10.5</v>
      </c>
      <c r="U278" s="117">
        <v>9.3000000000000007</v>
      </c>
      <c r="V278" s="117">
        <v>8.6</v>
      </c>
      <c r="W278" s="117">
        <v>10</v>
      </c>
      <c r="X278" s="198">
        <v>11.5</v>
      </c>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c r="CS278" s="62"/>
      <c r="CT278" s="62"/>
      <c r="CU278" s="62"/>
      <c r="CV278" s="62"/>
      <c r="CW278" s="62"/>
      <c r="CX278" s="62"/>
      <c r="CY278" s="62"/>
      <c r="CZ278" s="62"/>
      <c r="DA278" s="62"/>
      <c r="DB278" s="62"/>
      <c r="DC278" s="62"/>
      <c r="DD278" s="62"/>
      <c r="DE278" s="62"/>
      <c r="DF278" s="62"/>
      <c r="DG278" s="62"/>
      <c r="DH278" s="62"/>
      <c r="DI278" s="62"/>
      <c r="DJ278" s="62"/>
      <c r="DK278" s="62"/>
      <c r="DL278" s="62"/>
    </row>
    <row r="279" spans="1:116" ht="34.5" customHeight="1">
      <c r="A279"/>
      <c r="B279" s="252"/>
      <c r="C279" s="87" t="s">
        <v>402</v>
      </c>
      <c r="D279" s="244"/>
      <c r="E279" s="245"/>
      <c r="F279" s="77" t="s">
        <v>59</v>
      </c>
      <c r="G279" s="57"/>
      <c r="H279" s="57"/>
      <c r="I279" s="57"/>
      <c r="J279" s="57"/>
      <c r="K279" s="57"/>
      <c r="L279" s="57"/>
      <c r="M279" s="57"/>
      <c r="N279" s="57"/>
      <c r="O279" s="57"/>
      <c r="P279" s="82"/>
      <c r="Q279" s="82"/>
      <c r="R279" s="82"/>
      <c r="S279" s="82"/>
      <c r="T279" s="72">
        <v>14.4</v>
      </c>
      <c r="U279" s="72">
        <v>19.600000000000001</v>
      </c>
      <c r="V279" s="72">
        <v>19.100000000000001</v>
      </c>
      <c r="W279" s="72">
        <v>19.7</v>
      </c>
      <c r="X279" s="200">
        <v>20.100000000000001</v>
      </c>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c r="CS279" s="62"/>
      <c r="CT279" s="62"/>
      <c r="CU279" s="62"/>
      <c r="CV279" s="62"/>
      <c r="CW279" s="62"/>
      <c r="CX279" s="62"/>
      <c r="CY279" s="62"/>
      <c r="CZ279" s="62"/>
      <c r="DA279" s="62"/>
      <c r="DB279" s="62"/>
      <c r="DC279" s="62"/>
      <c r="DD279" s="62"/>
      <c r="DE279" s="62"/>
      <c r="DF279" s="62"/>
      <c r="DG279" s="62"/>
      <c r="DH279" s="62"/>
      <c r="DI279" s="62"/>
      <c r="DJ279" s="62"/>
      <c r="DK279" s="62"/>
      <c r="DL279" s="62"/>
    </row>
    <row r="280" spans="1:116" ht="34.5" customHeight="1">
      <c r="A280"/>
      <c r="B280" s="252"/>
      <c r="C280" s="87" t="s">
        <v>403</v>
      </c>
      <c r="D280" s="244"/>
      <c r="E280" s="245"/>
      <c r="F280" s="77" t="s">
        <v>59</v>
      </c>
      <c r="G280" s="57"/>
      <c r="H280" s="57"/>
      <c r="I280" s="57"/>
      <c r="J280" s="57"/>
      <c r="K280" s="57"/>
      <c r="L280" s="57"/>
      <c r="M280" s="57"/>
      <c r="N280" s="57"/>
      <c r="O280" s="57"/>
      <c r="P280" s="82"/>
      <c r="Q280" s="82"/>
      <c r="R280" s="82"/>
      <c r="S280" s="82"/>
      <c r="T280" s="72">
        <v>27.6</v>
      </c>
      <c r="U280" s="72">
        <v>11</v>
      </c>
      <c r="V280" s="72">
        <v>11.3</v>
      </c>
      <c r="W280" s="72">
        <v>11.4</v>
      </c>
      <c r="X280" s="200">
        <v>10.8</v>
      </c>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c r="CS280" s="62"/>
      <c r="CT280" s="62"/>
      <c r="CU280" s="62"/>
      <c r="CV280" s="62"/>
      <c r="CW280" s="62"/>
      <c r="CX280" s="62"/>
      <c r="CY280" s="62"/>
      <c r="CZ280" s="62"/>
      <c r="DA280" s="62"/>
      <c r="DB280" s="62"/>
      <c r="DC280" s="62"/>
      <c r="DD280" s="62"/>
      <c r="DE280" s="62"/>
      <c r="DF280" s="62"/>
      <c r="DG280" s="62"/>
      <c r="DH280" s="62"/>
      <c r="DI280" s="62"/>
      <c r="DJ280" s="62"/>
      <c r="DK280" s="62"/>
      <c r="DL280" s="62"/>
    </row>
    <row r="281" spans="1:116" ht="34.5" customHeight="1">
      <c r="A281"/>
      <c r="B281" s="252"/>
      <c r="C281" s="87" t="s">
        <v>404</v>
      </c>
      <c r="D281" s="244"/>
      <c r="E281" s="245"/>
      <c r="F281" s="77" t="s">
        <v>59</v>
      </c>
      <c r="G281" s="57"/>
      <c r="H281" s="57"/>
      <c r="I281" s="57"/>
      <c r="J281" s="57"/>
      <c r="K281" s="57"/>
      <c r="L281" s="57"/>
      <c r="M281" s="57"/>
      <c r="N281" s="57"/>
      <c r="O281" s="57"/>
      <c r="P281" s="82"/>
      <c r="Q281" s="82"/>
      <c r="R281" s="82"/>
      <c r="S281" s="82"/>
      <c r="T281" s="72">
        <v>15.1</v>
      </c>
      <c r="U281" s="72">
        <v>12.7</v>
      </c>
      <c r="V281" s="72">
        <v>12.2</v>
      </c>
      <c r="W281" s="72">
        <v>11.7</v>
      </c>
      <c r="X281" s="200">
        <v>12.2</v>
      </c>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c r="CS281" s="62"/>
      <c r="CT281" s="62"/>
      <c r="CU281" s="62"/>
      <c r="CV281" s="62"/>
      <c r="CW281" s="62"/>
      <c r="CX281" s="62"/>
      <c r="CY281" s="62"/>
      <c r="CZ281" s="62"/>
      <c r="DA281" s="62"/>
      <c r="DB281" s="62"/>
      <c r="DC281" s="62"/>
      <c r="DD281" s="62"/>
      <c r="DE281" s="62"/>
      <c r="DF281" s="62"/>
      <c r="DG281" s="62"/>
      <c r="DH281" s="62"/>
      <c r="DI281" s="62"/>
      <c r="DJ281" s="62"/>
      <c r="DK281" s="62"/>
      <c r="DL281" s="62"/>
    </row>
    <row r="282" spans="1:116" ht="34.5" customHeight="1">
      <c r="A282"/>
      <c r="B282" s="252"/>
      <c r="C282" s="87" t="s">
        <v>405</v>
      </c>
      <c r="D282" s="244"/>
      <c r="E282" s="245"/>
      <c r="F282" s="77" t="s">
        <v>59</v>
      </c>
      <c r="G282" s="57"/>
      <c r="H282" s="57"/>
      <c r="I282" s="57"/>
      <c r="J282" s="57"/>
      <c r="K282" s="57"/>
      <c r="L282" s="57"/>
      <c r="M282" s="57"/>
      <c r="N282" s="57"/>
      <c r="O282" s="57"/>
      <c r="P282" s="82"/>
      <c r="Q282" s="82"/>
      <c r="R282" s="82"/>
      <c r="S282" s="82"/>
      <c r="T282" s="72">
        <v>9.8000000000000007</v>
      </c>
      <c r="U282" s="72">
        <v>9.3000000000000007</v>
      </c>
      <c r="V282" s="72">
        <v>8.9</v>
      </c>
      <c r="W282" s="72">
        <v>8.6</v>
      </c>
      <c r="X282" s="200">
        <v>8.5</v>
      </c>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c r="CS282" s="62"/>
      <c r="CT282" s="62"/>
      <c r="CU282" s="62"/>
      <c r="CV282" s="62"/>
      <c r="CW282" s="62"/>
      <c r="CX282" s="62"/>
      <c r="CY282" s="62"/>
      <c r="CZ282" s="62"/>
      <c r="DA282" s="62"/>
      <c r="DB282" s="62"/>
      <c r="DC282" s="62"/>
      <c r="DD282" s="62"/>
      <c r="DE282" s="62"/>
      <c r="DF282" s="62"/>
      <c r="DG282" s="62"/>
      <c r="DH282" s="62"/>
      <c r="DI282" s="62"/>
      <c r="DJ282" s="62"/>
      <c r="DK282" s="62"/>
      <c r="DL282" s="62"/>
    </row>
    <row r="283" spans="1:116" ht="34.5" customHeight="1">
      <c r="A283"/>
      <c r="B283" s="252"/>
      <c r="C283" s="87" t="s">
        <v>406</v>
      </c>
      <c r="D283" s="244"/>
      <c r="E283" s="245"/>
      <c r="F283" s="77" t="s">
        <v>59</v>
      </c>
      <c r="G283" s="57"/>
      <c r="H283" s="57"/>
      <c r="I283" s="57"/>
      <c r="J283" s="57"/>
      <c r="K283" s="57"/>
      <c r="L283" s="57"/>
      <c r="M283" s="57"/>
      <c r="N283" s="57"/>
      <c r="O283" s="57"/>
      <c r="P283" s="82"/>
      <c r="Q283" s="82"/>
      <c r="R283" s="82"/>
      <c r="S283" s="82"/>
      <c r="T283" s="72">
        <v>7.6</v>
      </c>
      <c r="U283" s="72">
        <v>4.9000000000000004</v>
      </c>
      <c r="V283" s="72">
        <v>5.2</v>
      </c>
      <c r="W283" s="72">
        <v>4.5999999999999996</v>
      </c>
      <c r="X283" s="200">
        <v>4.4000000000000004</v>
      </c>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c r="CS283" s="62"/>
      <c r="CT283" s="62"/>
      <c r="CU283" s="62"/>
      <c r="CV283" s="62"/>
      <c r="CW283" s="62"/>
      <c r="CX283" s="62"/>
      <c r="CY283" s="62"/>
      <c r="CZ283" s="62"/>
      <c r="DA283" s="62"/>
      <c r="DB283" s="62"/>
      <c r="DC283" s="62"/>
      <c r="DD283" s="62"/>
      <c r="DE283" s="62"/>
      <c r="DF283" s="62"/>
      <c r="DG283" s="62"/>
      <c r="DH283" s="62"/>
      <c r="DI283" s="62"/>
      <c r="DJ283" s="62"/>
      <c r="DK283" s="62"/>
      <c r="DL283" s="62"/>
    </row>
    <row r="284" spans="1:116" ht="34.5" customHeight="1">
      <c r="A284"/>
      <c r="B284" s="252"/>
      <c r="C284" s="87" t="s">
        <v>407</v>
      </c>
      <c r="D284" s="244"/>
      <c r="E284" s="245"/>
      <c r="F284" s="77" t="s">
        <v>59</v>
      </c>
      <c r="G284" s="57"/>
      <c r="H284" s="57"/>
      <c r="I284" s="57"/>
      <c r="J284" s="57"/>
      <c r="K284" s="57"/>
      <c r="L284" s="57"/>
      <c r="M284" s="57"/>
      <c r="N284" s="57"/>
      <c r="O284" s="57"/>
      <c r="P284" s="82"/>
      <c r="Q284" s="82"/>
      <c r="R284" s="82"/>
      <c r="S284" s="82"/>
      <c r="T284" s="72">
        <v>15</v>
      </c>
      <c r="U284" s="72">
        <v>33.299999999999997</v>
      </c>
      <c r="V284" s="72">
        <v>34.700000000000003</v>
      </c>
      <c r="W284" s="72">
        <v>32.9</v>
      </c>
      <c r="X284" s="200">
        <v>32.4</v>
      </c>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c r="CS284" s="62"/>
      <c r="CT284" s="62"/>
      <c r="CU284" s="62"/>
      <c r="CV284" s="62"/>
      <c r="CW284" s="62"/>
      <c r="CX284" s="62"/>
      <c r="CY284" s="62"/>
      <c r="CZ284" s="62"/>
      <c r="DA284" s="62"/>
      <c r="DB284" s="62"/>
      <c r="DC284" s="62"/>
      <c r="DD284" s="62"/>
      <c r="DE284" s="62"/>
      <c r="DF284" s="62"/>
      <c r="DG284" s="62"/>
      <c r="DH284" s="62"/>
      <c r="DI284" s="62"/>
      <c r="DJ284" s="62"/>
      <c r="DK284" s="62"/>
      <c r="DL284" s="62"/>
    </row>
    <row r="285" spans="1:116" ht="34.5" customHeight="1">
      <c r="A285"/>
      <c r="B285" s="252"/>
      <c r="C285" s="87" t="s">
        <v>401</v>
      </c>
      <c r="D285" s="244"/>
      <c r="E285" s="245"/>
      <c r="F285" s="77" t="s">
        <v>60</v>
      </c>
      <c r="G285" s="57"/>
      <c r="H285" s="57"/>
      <c r="I285" s="57"/>
      <c r="J285" s="57"/>
      <c r="K285" s="57"/>
      <c r="L285" s="57"/>
      <c r="M285" s="57"/>
      <c r="N285" s="57"/>
      <c r="O285" s="57"/>
      <c r="P285" s="82"/>
      <c r="Q285" s="82"/>
      <c r="R285" s="82"/>
      <c r="S285" s="82"/>
      <c r="T285" s="72">
        <v>13.64</v>
      </c>
      <c r="U285" s="72">
        <v>10.3</v>
      </c>
      <c r="V285" s="72">
        <v>11.06</v>
      </c>
      <c r="W285" s="72">
        <v>10</v>
      </c>
      <c r="X285" s="200">
        <v>14.1</v>
      </c>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c r="CS285" s="62"/>
      <c r="CT285" s="62"/>
      <c r="CU285" s="62"/>
      <c r="CV285" s="62"/>
      <c r="CW285" s="62"/>
      <c r="CX285" s="62"/>
      <c r="CY285" s="62"/>
      <c r="CZ285" s="62"/>
      <c r="DA285" s="62"/>
      <c r="DB285" s="62"/>
      <c r="DC285" s="62"/>
      <c r="DD285" s="62"/>
      <c r="DE285" s="62"/>
      <c r="DF285" s="62"/>
      <c r="DG285" s="62"/>
      <c r="DH285" s="62"/>
      <c r="DI285" s="62"/>
      <c r="DJ285" s="62"/>
      <c r="DK285" s="62"/>
      <c r="DL285" s="62"/>
    </row>
    <row r="286" spans="1:116" ht="34.5" customHeight="1">
      <c r="A286"/>
      <c r="B286" s="252"/>
      <c r="C286" s="87" t="s">
        <v>402</v>
      </c>
      <c r="D286" s="244"/>
      <c r="E286" s="245"/>
      <c r="F286" s="77" t="s">
        <v>60</v>
      </c>
      <c r="G286" s="57"/>
      <c r="H286" s="57"/>
      <c r="I286" s="57"/>
      <c r="J286" s="57"/>
      <c r="K286" s="57"/>
      <c r="L286" s="57"/>
      <c r="M286" s="57"/>
      <c r="N286" s="57"/>
      <c r="O286" s="57"/>
      <c r="P286" s="57"/>
      <c r="Q286" s="57"/>
      <c r="R286" s="82"/>
      <c r="S286" s="82"/>
      <c r="T286" s="72">
        <v>14.44</v>
      </c>
      <c r="U286" s="72">
        <v>19.2</v>
      </c>
      <c r="V286" s="72">
        <v>16.2</v>
      </c>
      <c r="W286" s="72">
        <v>19.5</v>
      </c>
      <c r="X286" s="200">
        <v>18</v>
      </c>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c r="CS286" s="62"/>
      <c r="CT286" s="62"/>
      <c r="CU286" s="62"/>
      <c r="CV286" s="62"/>
      <c r="CW286" s="62"/>
      <c r="CX286" s="62"/>
      <c r="CY286" s="62"/>
      <c r="CZ286" s="62"/>
      <c r="DA286" s="62"/>
      <c r="DB286" s="62"/>
      <c r="DC286" s="62"/>
      <c r="DD286" s="62"/>
      <c r="DE286" s="62"/>
      <c r="DF286" s="62"/>
      <c r="DG286" s="62"/>
      <c r="DH286" s="62"/>
      <c r="DI286" s="62"/>
      <c r="DJ286" s="62"/>
      <c r="DK286" s="62"/>
      <c r="DL286" s="62"/>
    </row>
    <row r="287" spans="1:116" ht="34.5" customHeight="1">
      <c r="A287"/>
      <c r="B287" s="252"/>
      <c r="C287" s="87" t="s">
        <v>403</v>
      </c>
      <c r="D287" s="244"/>
      <c r="E287" s="245"/>
      <c r="F287" s="77" t="s">
        <v>60</v>
      </c>
      <c r="G287" s="57"/>
      <c r="H287" s="57"/>
      <c r="I287" s="57"/>
      <c r="J287" s="57"/>
      <c r="K287" s="57"/>
      <c r="L287" s="57"/>
      <c r="M287" s="57"/>
      <c r="N287" s="57"/>
      <c r="O287" s="57"/>
      <c r="P287" s="82"/>
      <c r="Q287" s="82"/>
      <c r="R287" s="82"/>
      <c r="S287" s="82"/>
      <c r="T287" s="72">
        <v>25.7</v>
      </c>
      <c r="U287" s="72">
        <v>11.06</v>
      </c>
      <c r="V287" s="72">
        <v>9.6</v>
      </c>
      <c r="W287" s="72">
        <v>11.4</v>
      </c>
      <c r="X287" s="200">
        <v>9.6999999999999993</v>
      </c>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c r="CS287" s="62"/>
      <c r="CT287" s="62"/>
      <c r="CU287" s="62"/>
      <c r="CV287" s="62"/>
      <c r="CW287" s="62"/>
      <c r="CX287" s="62"/>
      <c r="CY287" s="62"/>
      <c r="CZ287" s="62"/>
      <c r="DA287" s="62"/>
      <c r="DB287" s="62"/>
      <c r="DC287" s="62"/>
      <c r="DD287" s="62"/>
      <c r="DE287" s="62"/>
      <c r="DF287" s="62"/>
      <c r="DG287" s="62"/>
      <c r="DH287" s="62"/>
      <c r="DI287" s="62"/>
      <c r="DJ287" s="62"/>
      <c r="DK287" s="62"/>
      <c r="DL287" s="62"/>
    </row>
    <row r="288" spans="1:116" ht="34.5" customHeight="1">
      <c r="A288"/>
      <c r="B288" s="252"/>
      <c r="C288" s="87" t="s">
        <v>404</v>
      </c>
      <c r="D288" s="244"/>
      <c r="E288" s="245"/>
      <c r="F288" s="77" t="s">
        <v>60</v>
      </c>
      <c r="G288" s="57"/>
      <c r="H288" s="57"/>
      <c r="I288" s="57"/>
      <c r="J288" s="57"/>
      <c r="K288" s="57"/>
      <c r="L288" s="57"/>
      <c r="M288" s="57"/>
      <c r="N288" s="57"/>
      <c r="O288" s="57"/>
      <c r="P288" s="82"/>
      <c r="Q288" s="82"/>
      <c r="R288" s="82"/>
      <c r="S288" s="82"/>
      <c r="T288" s="72">
        <v>14</v>
      </c>
      <c r="U288" s="72">
        <v>10.9</v>
      </c>
      <c r="V288" s="72">
        <v>12.06</v>
      </c>
      <c r="W288" s="72">
        <v>11.6</v>
      </c>
      <c r="X288" s="200">
        <v>10.8</v>
      </c>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c r="CS288" s="62"/>
      <c r="CT288" s="62"/>
      <c r="CU288" s="62"/>
      <c r="CV288" s="62"/>
      <c r="CW288" s="62"/>
      <c r="CX288" s="62"/>
      <c r="CY288" s="62"/>
      <c r="CZ288" s="62"/>
      <c r="DA288" s="62"/>
      <c r="DB288" s="62"/>
      <c r="DC288" s="62"/>
      <c r="DD288" s="62"/>
      <c r="DE288" s="62"/>
      <c r="DF288" s="62"/>
      <c r="DG288" s="62"/>
      <c r="DH288" s="62"/>
      <c r="DI288" s="62"/>
      <c r="DJ288" s="62"/>
      <c r="DK288" s="62"/>
      <c r="DL288" s="62"/>
    </row>
    <row r="289" spans="1:116" ht="34.5" customHeight="1">
      <c r="A289"/>
      <c r="B289" s="252"/>
      <c r="C289" s="87" t="s">
        <v>405</v>
      </c>
      <c r="D289" s="244"/>
      <c r="E289" s="245"/>
      <c r="F289" s="77" t="s">
        <v>60</v>
      </c>
      <c r="G289" s="57"/>
      <c r="H289" s="57"/>
      <c r="I289" s="57"/>
      <c r="J289" s="57"/>
      <c r="K289" s="57"/>
      <c r="L289" s="57"/>
      <c r="M289" s="57"/>
      <c r="N289" s="57"/>
      <c r="O289" s="57"/>
      <c r="P289" s="82"/>
      <c r="Q289" s="82"/>
      <c r="R289" s="82"/>
      <c r="S289" s="82"/>
      <c r="T289" s="72">
        <v>9.3000000000000007</v>
      </c>
      <c r="U289" s="72">
        <v>8.6</v>
      </c>
      <c r="V289" s="72">
        <v>8.4</v>
      </c>
      <c r="W289" s="72">
        <v>8.5</v>
      </c>
      <c r="X289" s="200">
        <v>8</v>
      </c>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c r="CS289" s="62"/>
      <c r="CT289" s="62"/>
      <c r="CU289" s="62"/>
      <c r="CV289" s="62"/>
      <c r="CW289" s="62"/>
      <c r="CX289" s="62"/>
      <c r="CY289" s="62"/>
      <c r="CZ289" s="62"/>
      <c r="DA289" s="62"/>
      <c r="DB289" s="62"/>
      <c r="DC289" s="62"/>
      <c r="DD289" s="62"/>
      <c r="DE289" s="62"/>
      <c r="DF289" s="62"/>
      <c r="DG289" s="62"/>
      <c r="DH289" s="62"/>
      <c r="DI289" s="62"/>
      <c r="DJ289" s="62"/>
      <c r="DK289" s="62"/>
      <c r="DL289" s="62"/>
    </row>
    <row r="290" spans="1:116" ht="34.5" customHeight="1">
      <c r="A290"/>
      <c r="B290" s="252"/>
      <c r="C290" s="87" t="s">
        <v>406</v>
      </c>
      <c r="D290" s="244"/>
      <c r="E290" s="245"/>
      <c r="F290" s="77" t="s">
        <v>60</v>
      </c>
      <c r="G290" s="57"/>
      <c r="H290" s="57"/>
      <c r="I290" s="57"/>
      <c r="J290" s="57"/>
      <c r="K290" s="57"/>
      <c r="L290" s="57"/>
      <c r="M290" s="57"/>
      <c r="N290" s="57"/>
      <c r="O290" s="57"/>
      <c r="P290" s="82"/>
      <c r="Q290" s="82"/>
      <c r="R290" s="82"/>
      <c r="S290" s="82"/>
      <c r="T290" s="72">
        <v>8.5</v>
      </c>
      <c r="U290" s="72">
        <v>4.9000000000000004</v>
      </c>
      <c r="V290" s="72">
        <v>5.3</v>
      </c>
      <c r="W290" s="72">
        <v>4.5999999999999996</v>
      </c>
      <c r="X290" s="200">
        <v>4.7</v>
      </c>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c r="CS290" s="62"/>
      <c r="CT290" s="62"/>
      <c r="CU290" s="62"/>
      <c r="CV290" s="62"/>
      <c r="CW290" s="62"/>
      <c r="CX290" s="62"/>
      <c r="CY290" s="62"/>
      <c r="CZ290" s="62"/>
      <c r="DA290" s="62"/>
      <c r="DB290" s="62"/>
      <c r="DC290" s="62"/>
      <c r="DD290" s="62"/>
      <c r="DE290" s="62"/>
      <c r="DF290" s="62"/>
      <c r="DG290" s="62"/>
      <c r="DH290" s="62"/>
      <c r="DI290" s="62"/>
      <c r="DJ290" s="62"/>
      <c r="DK290" s="62"/>
      <c r="DL290" s="62"/>
    </row>
    <row r="291" spans="1:116" ht="34.5" customHeight="1">
      <c r="A291"/>
      <c r="B291" s="252"/>
      <c r="C291" s="87" t="s">
        <v>407</v>
      </c>
      <c r="D291" s="244"/>
      <c r="E291" s="245"/>
      <c r="F291" s="77" t="s">
        <v>60</v>
      </c>
      <c r="G291" s="57"/>
      <c r="H291" s="57"/>
      <c r="I291" s="57"/>
      <c r="J291" s="57"/>
      <c r="K291" s="57"/>
      <c r="L291" s="57"/>
      <c r="M291" s="57"/>
      <c r="N291" s="57"/>
      <c r="O291" s="57"/>
      <c r="P291" s="82"/>
      <c r="Q291" s="82"/>
      <c r="R291" s="82"/>
      <c r="S291" s="82"/>
      <c r="T291" s="72">
        <v>14.4</v>
      </c>
      <c r="U291" s="72">
        <v>35.06</v>
      </c>
      <c r="V291" s="72">
        <v>37.4</v>
      </c>
      <c r="W291" s="72">
        <v>33</v>
      </c>
      <c r="X291" s="200">
        <v>34.6</v>
      </c>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c r="CS291" s="62"/>
      <c r="CT291" s="62"/>
      <c r="CU291" s="62"/>
      <c r="CV291" s="62"/>
      <c r="CW291" s="62"/>
      <c r="CX291" s="62"/>
      <c r="CY291" s="62"/>
      <c r="CZ291" s="62"/>
      <c r="DA291" s="62"/>
      <c r="DB291" s="62"/>
      <c r="DC291" s="62"/>
      <c r="DD291" s="62"/>
      <c r="DE291" s="62"/>
      <c r="DF291" s="62"/>
      <c r="DG291" s="62"/>
      <c r="DH291" s="62"/>
      <c r="DI291" s="62"/>
      <c r="DJ291" s="62"/>
      <c r="DK291" s="62"/>
      <c r="DL291" s="62"/>
    </row>
    <row r="292" spans="1:116" ht="34.5" customHeight="1">
      <c r="A292"/>
      <c r="B292" s="252"/>
      <c r="C292" s="87" t="s">
        <v>401</v>
      </c>
      <c r="D292" s="244"/>
      <c r="E292" s="245"/>
      <c r="F292" s="77" t="s">
        <v>12</v>
      </c>
      <c r="G292" s="57"/>
      <c r="H292" s="57"/>
      <c r="I292" s="57"/>
      <c r="J292" s="57"/>
      <c r="K292" s="57"/>
      <c r="L292" s="57"/>
      <c r="M292" s="57"/>
      <c r="N292" s="57"/>
      <c r="O292" s="57"/>
      <c r="P292" s="82"/>
      <c r="Q292" s="82"/>
      <c r="R292" s="82"/>
      <c r="S292" s="82"/>
      <c r="T292" s="72">
        <v>10.7</v>
      </c>
      <c r="U292" s="72">
        <v>9.44</v>
      </c>
      <c r="V292" s="72">
        <v>8.8000000000000007</v>
      </c>
      <c r="W292" s="72">
        <v>13.2</v>
      </c>
      <c r="X292" s="200">
        <v>11.7</v>
      </c>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c r="CS292" s="62"/>
      <c r="CT292" s="62"/>
      <c r="CU292" s="62"/>
      <c r="CV292" s="62"/>
      <c r="CW292" s="62"/>
      <c r="CX292" s="62"/>
      <c r="CY292" s="62"/>
      <c r="CZ292" s="62"/>
      <c r="DA292" s="62"/>
      <c r="DB292" s="62"/>
      <c r="DC292" s="62"/>
      <c r="DD292" s="62"/>
      <c r="DE292" s="62"/>
      <c r="DF292" s="62"/>
      <c r="DG292" s="62"/>
      <c r="DH292" s="62"/>
      <c r="DI292" s="62"/>
      <c r="DJ292" s="62"/>
      <c r="DK292" s="62"/>
      <c r="DL292" s="62"/>
    </row>
    <row r="293" spans="1:116" ht="34.5" customHeight="1">
      <c r="A293"/>
      <c r="B293" s="252"/>
      <c r="C293" s="87" t="s">
        <v>402</v>
      </c>
      <c r="D293" s="244"/>
      <c r="E293" s="245"/>
      <c r="F293" s="77" t="s">
        <v>12</v>
      </c>
      <c r="G293" s="57"/>
      <c r="H293" s="57"/>
      <c r="I293" s="57"/>
      <c r="J293" s="57"/>
      <c r="K293" s="57"/>
      <c r="L293" s="57"/>
      <c r="M293" s="57"/>
      <c r="N293" s="57"/>
      <c r="O293" s="57"/>
      <c r="P293" s="82"/>
      <c r="Q293" s="82"/>
      <c r="R293" s="82"/>
      <c r="S293" s="82"/>
      <c r="T293" s="72">
        <v>14.4</v>
      </c>
      <c r="U293" s="72">
        <v>19.5</v>
      </c>
      <c r="V293" s="72">
        <v>18.899999999999999</v>
      </c>
      <c r="W293" s="72">
        <v>16.5</v>
      </c>
      <c r="X293" s="200">
        <v>20</v>
      </c>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c r="CS293" s="62"/>
      <c r="CT293" s="62"/>
      <c r="CU293" s="62"/>
      <c r="CV293" s="62"/>
      <c r="CW293" s="62"/>
      <c r="CX293" s="62"/>
      <c r="CY293" s="62"/>
      <c r="CZ293" s="62"/>
      <c r="DA293" s="62"/>
      <c r="DB293" s="62"/>
      <c r="DC293" s="62"/>
      <c r="DD293" s="62"/>
      <c r="DE293" s="62"/>
      <c r="DF293" s="62"/>
      <c r="DG293" s="62"/>
      <c r="DH293" s="62"/>
      <c r="DI293" s="62"/>
      <c r="DJ293" s="62"/>
      <c r="DK293" s="62"/>
      <c r="DL293" s="62"/>
    </row>
    <row r="294" spans="1:116" ht="34.5" customHeight="1">
      <c r="A294"/>
      <c r="B294" s="252"/>
      <c r="C294" s="87" t="s">
        <v>403</v>
      </c>
      <c r="D294" s="244"/>
      <c r="E294" s="245"/>
      <c r="F294" s="77" t="s">
        <v>12</v>
      </c>
      <c r="G294" s="57"/>
      <c r="H294" s="57"/>
      <c r="I294" s="57"/>
      <c r="J294" s="57"/>
      <c r="K294" s="57"/>
      <c r="L294" s="57"/>
      <c r="M294" s="57"/>
      <c r="N294" s="57"/>
      <c r="O294" s="57"/>
      <c r="P294" s="82"/>
      <c r="Q294" s="82"/>
      <c r="R294" s="82"/>
      <c r="S294" s="82"/>
      <c r="T294" s="72">
        <v>27.5</v>
      </c>
      <c r="U294" s="72">
        <v>11</v>
      </c>
      <c r="V294" s="72">
        <v>11.1</v>
      </c>
      <c r="W294" s="72">
        <v>11.2</v>
      </c>
      <c r="X294" s="200">
        <v>10.7</v>
      </c>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c r="CR294" s="62"/>
      <c r="CS294" s="62"/>
      <c r="CT294" s="62"/>
      <c r="CU294" s="62"/>
      <c r="CV294" s="62"/>
      <c r="CW294" s="62"/>
      <c r="CX294" s="62"/>
      <c r="CY294" s="62"/>
      <c r="CZ294" s="62"/>
      <c r="DA294" s="62"/>
      <c r="DB294" s="62"/>
      <c r="DC294" s="62"/>
      <c r="DD294" s="62"/>
      <c r="DE294" s="62"/>
      <c r="DF294" s="62"/>
      <c r="DG294" s="62"/>
      <c r="DH294" s="62"/>
      <c r="DI294" s="62"/>
      <c r="DJ294" s="62"/>
      <c r="DK294" s="62"/>
      <c r="DL294" s="62"/>
    </row>
    <row r="295" spans="1:116" ht="34.5" customHeight="1">
      <c r="A295"/>
      <c r="B295" s="252"/>
      <c r="C295" s="87" t="s">
        <v>404</v>
      </c>
      <c r="D295" s="244"/>
      <c r="E295" s="245"/>
      <c r="F295" s="77" t="s">
        <v>12</v>
      </c>
      <c r="G295" s="57"/>
      <c r="H295" s="57"/>
      <c r="I295" s="57"/>
      <c r="J295" s="57"/>
      <c r="K295" s="57"/>
      <c r="L295" s="57"/>
      <c r="M295" s="57"/>
      <c r="N295" s="57"/>
      <c r="O295" s="57"/>
      <c r="P295" s="82"/>
      <c r="Q295" s="82"/>
      <c r="R295" s="82"/>
      <c r="S295" s="82"/>
      <c r="T295" s="72">
        <v>15</v>
      </c>
      <c r="U295" s="72">
        <v>12.5</v>
      </c>
      <c r="V295" s="72">
        <v>12.2</v>
      </c>
      <c r="W295" s="72">
        <v>10.6</v>
      </c>
      <c r="X295" s="200">
        <v>12.1</v>
      </c>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c r="CR295" s="62"/>
      <c r="CS295" s="62"/>
      <c r="CT295" s="62"/>
      <c r="CU295" s="62"/>
      <c r="CV295" s="62"/>
      <c r="CW295" s="62"/>
      <c r="CX295" s="62"/>
      <c r="CY295" s="62"/>
      <c r="CZ295" s="62"/>
      <c r="DA295" s="62"/>
      <c r="DB295" s="62"/>
      <c r="DC295" s="62"/>
      <c r="DD295" s="62"/>
      <c r="DE295" s="62"/>
      <c r="DF295" s="62"/>
      <c r="DG295" s="62"/>
      <c r="DH295" s="62"/>
      <c r="DI295" s="62"/>
      <c r="DJ295" s="62"/>
      <c r="DK295" s="62"/>
      <c r="DL295" s="62"/>
    </row>
    <row r="296" spans="1:116" ht="34.5" customHeight="1">
      <c r="A296"/>
      <c r="B296" s="252"/>
      <c r="C296" s="87" t="s">
        <v>405</v>
      </c>
      <c r="D296" s="244"/>
      <c r="E296" s="245"/>
      <c r="F296" s="77" t="s">
        <v>12</v>
      </c>
      <c r="G296" s="57"/>
      <c r="H296" s="57"/>
      <c r="I296" s="57"/>
      <c r="J296" s="57"/>
      <c r="K296" s="57"/>
      <c r="L296" s="57"/>
      <c r="M296" s="57"/>
      <c r="N296" s="57"/>
      <c r="O296" s="57"/>
      <c r="P296" s="82"/>
      <c r="Q296" s="82"/>
      <c r="R296" s="82"/>
      <c r="S296" s="82"/>
      <c r="T296" s="72">
        <v>9.6999999999999993</v>
      </c>
      <c r="U296" s="72">
        <v>9.24</v>
      </c>
      <c r="V296" s="72">
        <v>8.9</v>
      </c>
      <c r="W296" s="72">
        <v>8.1999999999999993</v>
      </c>
      <c r="X296" s="200">
        <v>8.4</v>
      </c>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c r="CR296" s="62"/>
      <c r="CS296" s="62"/>
      <c r="CT296" s="62"/>
      <c r="CU296" s="62"/>
      <c r="CV296" s="62"/>
      <c r="CW296" s="62"/>
      <c r="CX296" s="62"/>
      <c r="CY296" s="62"/>
      <c r="CZ296" s="62"/>
      <c r="DA296" s="62"/>
      <c r="DB296" s="62"/>
      <c r="DC296" s="62"/>
      <c r="DD296" s="62"/>
      <c r="DE296" s="62"/>
      <c r="DF296" s="62"/>
      <c r="DG296" s="62"/>
      <c r="DH296" s="62"/>
      <c r="DI296" s="62"/>
      <c r="DJ296" s="62"/>
      <c r="DK296" s="62"/>
      <c r="DL296" s="62"/>
    </row>
    <row r="297" spans="1:116" ht="34.5" customHeight="1">
      <c r="A297"/>
      <c r="B297" s="252"/>
      <c r="C297" s="87" t="s">
        <v>406</v>
      </c>
      <c r="D297" s="244"/>
      <c r="E297" s="245"/>
      <c r="F297" s="77" t="s">
        <v>12</v>
      </c>
      <c r="G297" s="57"/>
      <c r="H297" s="57"/>
      <c r="I297" s="57"/>
      <c r="J297" s="57"/>
      <c r="K297" s="57"/>
      <c r="L297" s="57"/>
      <c r="M297" s="57"/>
      <c r="N297" s="57"/>
      <c r="O297" s="57"/>
      <c r="P297" s="82"/>
      <c r="Q297" s="82"/>
      <c r="R297" s="82"/>
      <c r="S297" s="82"/>
      <c r="T297" s="72">
        <v>7.7</v>
      </c>
      <c r="U297" s="72">
        <v>4.9000000000000004</v>
      </c>
      <c r="V297" s="72">
        <v>5.3</v>
      </c>
      <c r="W297" s="72">
        <v>3.9</v>
      </c>
      <c r="X297" s="200">
        <v>4.4000000000000004</v>
      </c>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c r="CR297" s="62"/>
      <c r="CS297" s="62"/>
      <c r="CT297" s="62"/>
      <c r="CU297" s="62"/>
      <c r="CV297" s="62"/>
      <c r="CW297" s="62"/>
      <c r="CX297" s="62"/>
      <c r="CY297" s="62"/>
      <c r="CZ297" s="62"/>
      <c r="DA297" s="62"/>
      <c r="DB297" s="62"/>
      <c r="DC297" s="62"/>
      <c r="DD297" s="62"/>
      <c r="DE297" s="62"/>
      <c r="DF297" s="62"/>
      <c r="DG297" s="62"/>
      <c r="DH297" s="62"/>
      <c r="DI297" s="62"/>
      <c r="DJ297" s="62"/>
      <c r="DK297" s="62"/>
      <c r="DL297" s="62"/>
    </row>
    <row r="298" spans="1:116" ht="34.5" customHeight="1" thickBot="1">
      <c r="A298"/>
      <c r="B298" s="253"/>
      <c r="C298" s="130" t="s">
        <v>407</v>
      </c>
      <c r="D298" s="247"/>
      <c r="E298" s="276"/>
      <c r="F298" s="84" t="s">
        <v>12</v>
      </c>
      <c r="G298" s="122"/>
      <c r="H298" s="122"/>
      <c r="I298" s="122"/>
      <c r="J298" s="122"/>
      <c r="K298" s="122"/>
      <c r="L298" s="122"/>
      <c r="M298" s="122"/>
      <c r="N298" s="122"/>
      <c r="O298" s="122"/>
      <c r="P298" s="88"/>
      <c r="Q298" s="88"/>
      <c r="R298" s="88"/>
      <c r="S298" s="88"/>
      <c r="T298" s="119">
        <v>15</v>
      </c>
      <c r="U298" s="119">
        <v>33.4</v>
      </c>
      <c r="V298" s="119">
        <v>34.799999999999997</v>
      </c>
      <c r="W298" s="119">
        <v>33.5</v>
      </c>
      <c r="X298" s="120">
        <v>32.6</v>
      </c>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c r="CR298" s="62"/>
      <c r="CS298" s="62"/>
      <c r="CT298" s="62"/>
      <c r="CU298" s="62"/>
      <c r="CV298" s="62"/>
      <c r="CW298" s="62"/>
      <c r="CX298" s="62"/>
      <c r="CY298" s="62"/>
      <c r="CZ298" s="62"/>
      <c r="DA298" s="62"/>
      <c r="DB298" s="62"/>
      <c r="DC298" s="62"/>
      <c r="DD298" s="62"/>
      <c r="DE298" s="62"/>
      <c r="DF298" s="62"/>
      <c r="DG298" s="62"/>
      <c r="DH298" s="62"/>
      <c r="DI298" s="62"/>
      <c r="DJ298" s="62"/>
      <c r="DK298" s="62"/>
      <c r="DL298" s="62"/>
    </row>
    <row r="299" spans="1:116" ht="34.5" customHeight="1">
      <c r="A299"/>
      <c r="B299" s="251" t="s">
        <v>289</v>
      </c>
      <c r="C299" s="129" t="s">
        <v>408</v>
      </c>
      <c r="D299" s="246" t="s">
        <v>297</v>
      </c>
      <c r="E299" s="277" t="s">
        <v>3</v>
      </c>
      <c r="F299" s="113" t="s">
        <v>59</v>
      </c>
      <c r="G299" s="179"/>
      <c r="H299" s="179"/>
      <c r="I299" s="179"/>
      <c r="J299" s="179"/>
      <c r="K299" s="179"/>
      <c r="L299" s="179"/>
      <c r="M299" s="179"/>
      <c r="N299" s="179"/>
      <c r="O299" s="179"/>
      <c r="P299" s="179"/>
      <c r="Q299" s="179"/>
      <c r="R299" s="179"/>
      <c r="S299" s="179"/>
      <c r="T299" s="117">
        <v>79.2</v>
      </c>
      <c r="U299" s="117">
        <v>74.900000000000006</v>
      </c>
      <c r="V299" s="117">
        <v>73.3</v>
      </c>
      <c r="W299" s="117">
        <v>75.8</v>
      </c>
      <c r="X299" s="198">
        <v>76.599999999999994</v>
      </c>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c r="CR299" s="62"/>
      <c r="CS299" s="62"/>
      <c r="CT299" s="62"/>
      <c r="CU299" s="62"/>
      <c r="CV299" s="62"/>
      <c r="CW299" s="62"/>
      <c r="CX299" s="62"/>
      <c r="CY299" s="62"/>
      <c r="CZ299" s="62"/>
      <c r="DA299" s="62"/>
      <c r="DB299" s="62"/>
      <c r="DC299" s="62"/>
      <c r="DD299" s="62"/>
      <c r="DE299" s="62"/>
      <c r="DF299" s="62"/>
      <c r="DG299" s="62"/>
      <c r="DH299" s="62"/>
      <c r="DI299" s="62"/>
      <c r="DJ299" s="62"/>
      <c r="DK299" s="62"/>
      <c r="DL299" s="62"/>
    </row>
    <row r="300" spans="1:116" ht="34.5" customHeight="1">
      <c r="A300"/>
      <c r="B300" s="252"/>
      <c r="C300" s="87" t="s">
        <v>409</v>
      </c>
      <c r="D300" s="244"/>
      <c r="E300" s="245"/>
      <c r="F300" s="77" t="s">
        <v>59</v>
      </c>
      <c r="G300" s="182"/>
      <c r="H300" s="182"/>
      <c r="I300" s="182"/>
      <c r="J300" s="182"/>
      <c r="K300" s="182"/>
      <c r="L300" s="182"/>
      <c r="M300" s="182"/>
      <c r="N300" s="182"/>
      <c r="O300" s="182"/>
      <c r="P300" s="182"/>
      <c r="Q300" s="182"/>
      <c r="R300" s="182"/>
      <c r="S300" s="182"/>
      <c r="T300" s="72">
        <v>15.5</v>
      </c>
      <c r="U300" s="72">
        <v>18.8</v>
      </c>
      <c r="V300" s="72">
        <v>20.100000000000001</v>
      </c>
      <c r="W300" s="72">
        <v>18</v>
      </c>
      <c r="X300" s="200">
        <v>18.3</v>
      </c>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c r="CR300" s="62"/>
      <c r="CS300" s="62"/>
      <c r="CT300" s="62"/>
      <c r="CU300" s="62"/>
      <c r="CV300" s="62"/>
      <c r="CW300" s="62"/>
      <c r="CX300" s="62"/>
      <c r="CY300" s="62"/>
      <c r="CZ300" s="62"/>
      <c r="DA300" s="62"/>
      <c r="DB300" s="62"/>
      <c r="DC300" s="62"/>
      <c r="DD300" s="62"/>
      <c r="DE300" s="62"/>
      <c r="DF300" s="62"/>
      <c r="DG300" s="62"/>
      <c r="DH300" s="62"/>
      <c r="DI300" s="62"/>
      <c r="DJ300" s="62"/>
      <c r="DK300" s="62"/>
      <c r="DL300" s="62"/>
    </row>
    <row r="301" spans="1:116" ht="34.5" customHeight="1">
      <c r="A301" s="37"/>
      <c r="B301" s="252"/>
      <c r="C301" s="87" t="s">
        <v>410</v>
      </c>
      <c r="D301" s="244"/>
      <c r="E301" s="245"/>
      <c r="F301" s="77" t="s">
        <v>59</v>
      </c>
      <c r="G301" s="57"/>
      <c r="H301" s="57"/>
      <c r="I301" s="57"/>
      <c r="J301" s="57"/>
      <c r="K301" s="57"/>
      <c r="L301" s="57"/>
      <c r="M301" s="57"/>
      <c r="N301" s="57"/>
      <c r="O301" s="57"/>
      <c r="P301" s="82"/>
      <c r="Q301" s="82"/>
      <c r="R301" s="82"/>
      <c r="S301" s="82"/>
      <c r="T301" s="72">
        <v>4.5</v>
      </c>
      <c r="U301" s="72">
        <v>5.3</v>
      </c>
      <c r="V301" s="72">
        <v>5</v>
      </c>
      <c r="W301" s="72">
        <v>4.4000000000000004</v>
      </c>
      <c r="X301" s="200">
        <v>3.7</v>
      </c>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c r="CR301" s="62"/>
      <c r="CS301" s="62"/>
      <c r="CT301" s="62"/>
      <c r="CU301" s="62"/>
      <c r="CV301" s="62"/>
      <c r="CW301" s="62"/>
      <c r="CX301" s="62"/>
      <c r="CY301" s="62"/>
      <c r="CZ301" s="62"/>
      <c r="DA301" s="62"/>
      <c r="DB301" s="62"/>
      <c r="DC301" s="62"/>
      <c r="DD301" s="62"/>
      <c r="DE301" s="62"/>
      <c r="DF301" s="62"/>
      <c r="DG301" s="62"/>
      <c r="DH301" s="62"/>
      <c r="DI301" s="62"/>
      <c r="DJ301" s="62"/>
      <c r="DK301" s="62"/>
      <c r="DL301" s="62"/>
    </row>
    <row r="302" spans="1:116" ht="34.5" customHeight="1">
      <c r="A302" s="139"/>
      <c r="B302" s="252"/>
      <c r="C302" s="87" t="s">
        <v>411</v>
      </c>
      <c r="D302" s="244"/>
      <c r="E302" s="245"/>
      <c r="F302" s="77" t="s">
        <v>59</v>
      </c>
      <c r="G302" s="57"/>
      <c r="H302" s="57"/>
      <c r="I302" s="57"/>
      <c r="J302" s="57"/>
      <c r="K302" s="57"/>
      <c r="L302" s="57"/>
      <c r="M302" s="57"/>
      <c r="N302" s="57"/>
      <c r="O302" s="57"/>
      <c r="P302" s="82"/>
      <c r="Q302" s="82"/>
      <c r="R302" s="82"/>
      <c r="S302" s="82"/>
      <c r="T302" s="72">
        <v>0.8</v>
      </c>
      <c r="U302" s="72">
        <v>1</v>
      </c>
      <c r="V302" s="72">
        <v>1.5</v>
      </c>
      <c r="W302" s="72">
        <v>1.84</v>
      </c>
      <c r="X302" s="200">
        <v>1.4</v>
      </c>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c r="CR302" s="62"/>
      <c r="CS302" s="62"/>
      <c r="CT302" s="62"/>
      <c r="CU302" s="62"/>
      <c r="CV302" s="62"/>
      <c r="CW302" s="62"/>
      <c r="CX302" s="62"/>
      <c r="CY302" s="62"/>
      <c r="CZ302" s="62"/>
      <c r="DA302" s="62"/>
      <c r="DB302" s="62"/>
      <c r="DC302" s="62"/>
      <c r="DD302" s="62"/>
      <c r="DE302" s="62"/>
      <c r="DF302" s="62"/>
      <c r="DG302" s="62"/>
      <c r="DH302" s="62"/>
      <c r="DI302" s="62"/>
      <c r="DJ302" s="62"/>
      <c r="DK302" s="62"/>
      <c r="DL302" s="62"/>
    </row>
    <row r="303" spans="1:116" ht="34.5" customHeight="1">
      <c r="A303"/>
      <c r="B303" s="252"/>
      <c r="C303" s="87" t="s">
        <v>408</v>
      </c>
      <c r="D303" s="244"/>
      <c r="E303" s="245"/>
      <c r="F303" s="77" t="s">
        <v>60</v>
      </c>
      <c r="G303" s="57"/>
      <c r="H303" s="57"/>
      <c r="I303" s="57"/>
      <c r="J303" s="57"/>
      <c r="K303" s="57"/>
      <c r="L303" s="57"/>
      <c r="M303" s="57"/>
      <c r="N303" s="57"/>
      <c r="O303" s="57"/>
      <c r="P303" s="82"/>
      <c r="Q303" s="82"/>
      <c r="R303" s="82"/>
      <c r="S303" s="82"/>
      <c r="T303" s="72">
        <v>69.900000000000006</v>
      </c>
      <c r="U303" s="72">
        <v>66.5</v>
      </c>
      <c r="V303" s="72">
        <v>65.599999999999994</v>
      </c>
      <c r="W303" s="72">
        <v>70.7</v>
      </c>
      <c r="X303" s="200">
        <v>68.599999999999994</v>
      </c>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c r="CR303" s="62"/>
      <c r="CS303" s="62"/>
      <c r="CT303" s="62"/>
      <c r="CU303" s="62"/>
      <c r="CV303" s="62"/>
      <c r="CW303" s="62"/>
      <c r="CX303" s="62"/>
      <c r="CY303" s="62"/>
      <c r="CZ303" s="62"/>
      <c r="DA303" s="62"/>
      <c r="DB303" s="62"/>
      <c r="DC303" s="62"/>
      <c r="DD303" s="62"/>
      <c r="DE303" s="62"/>
      <c r="DF303" s="62"/>
      <c r="DG303" s="62"/>
      <c r="DH303" s="62"/>
      <c r="DI303" s="62"/>
      <c r="DJ303" s="62"/>
      <c r="DK303" s="62"/>
      <c r="DL303" s="62"/>
    </row>
    <row r="304" spans="1:116" ht="34.5" customHeight="1">
      <c r="A304"/>
      <c r="B304" s="252"/>
      <c r="C304" s="87" t="s">
        <v>409</v>
      </c>
      <c r="D304" s="244"/>
      <c r="E304" s="245"/>
      <c r="F304" s="77" t="s">
        <v>60</v>
      </c>
      <c r="G304" s="57"/>
      <c r="H304" s="57"/>
      <c r="I304" s="57"/>
      <c r="J304" s="57"/>
      <c r="K304" s="57"/>
      <c r="L304" s="57"/>
      <c r="M304" s="57"/>
      <c r="N304" s="57"/>
      <c r="O304" s="57"/>
      <c r="P304" s="82"/>
      <c r="Q304" s="82"/>
      <c r="R304" s="82"/>
      <c r="S304" s="82"/>
      <c r="T304" s="72">
        <v>20.100000000000001</v>
      </c>
      <c r="U304" s="72">
        <v>21</v>
      </c>
      <c r="V304" s="72">
        <v>21.9</v>
      </c>
      <c r="W304" s="72">
        <v>18.100000000000001</v>
      </c>
      <c r="X304" s="200">
        <v>20.5</v>
      </c>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c r="CR304" s="62"/>
      <c r="CS304" s="62"/>
      <c r="CT304" s="62"/>
      <c r="CU304" s="62"/>
      <c r="CV304" s="62"/>
      <c r="CW304" s="62"/>
      <c r="CX304" s="62"/>
      <c r="CY304" s="62"/>
      <c r="CZ304" s="62"/>
      <c r="DA304" s="62"/>
      <c r="DB304" s="62"/>
      <c r="DC304" s="62"/>
      <c r="DD304" s="62"/>
      <c r="DE304" s="62"/>
      <c r="DF304" s="62"/>
      <c r="DG304" s="62"/>
      <c r="DH304" s="62"/>
      <c r="DI304" s="62"/>
      <c r="DJ304" s="62"/>
      <c r="DK304" s="62"/>
      <c r="DL304" s="62"/>
    </row>
    <row r="305" spans="1:116" ht="34.5" customHeight="1">
      <c r="A305"/>
      <c r="B305" s="252"/>
      <c r="C305" s="87" t="s">
        <v>410</v>
      </c>
      <c r="D305" s="244"/>
      <c r="E305" s="245"/>
      <c r="F305" s="77" t="s">
        <v>60</v>
      </c>
      <c r="G305" s="57"/>
      <c r="H305" s="57"/>
      <c r="I305" s="57"/>
      <c r="J305" s="57"/>
      <c r="K305" s="57"/>
      <c r="L305" s="57"/>
      <c r="M305" s="57"/>
      <c r="N305" s="57"/>
      <c r="O305" s="57"/>
      <c r="P305" s="82"/>
      <c r="Q305" s="82"/>
      <c r="R305" s="82"/>
      <c r="S305" s="82"/>
      <c r="T305" s="72">
        <v>9</v>
      </c>
      <c r="U305" s="72">
        <v>10.5</v>
      </c>
      <c r="V305" s="72">
        <v>10.5</v>
      </c>
      <c r="W305" s="72">
        <v>7.6</v>
      </c>
      <c r="X305" s="200">
        <v>8.8000000000000007</v>
      </c>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c r="CR305" s="62"/>
      <c r="CS305" s="62"/>
      <c r="CT305" s="62"/>
      <c r="CU305" s="62"/>
      <c r="CV305" s="62"/>
      <c r="CW305" s="62"/>
      <c r="CX305" s="62"/>
      <c r="CY305" s="62"/>
      <c r="CZ305" s="62"/>
      <c r="DA305" s="62"/>
      <c r="DB305" s="62"/>
      <c r="DC305" s="62"/>
      <c r="DD305" s="62"/>
      <c r="DE305" s="62"/>
      <c r="DF305" s="62"/>
      <c r="DG305" s="62"/>
      <c r="DH305" s="62"/>
      <c r="DI305" s="62"/>
      <c r="DJ305" s="62"/>
      <c r="DK305" s="62"/>
      <c r="DL305" s="62"/>
    </row>
    <row r="306" spans="1:116" ht="34.5" customHeight="1" thickBot="1">
      <c r="A306"/>
      <c r="B306" s="253"/>
      <c r="C306" s="130" t="s">
        <v>411</v>
      </c>
      <c r="D306" s="247"/>
      <c r="E306" s="276"/>
      <c r="F306" s="84" t="s">
        <v>60</v>
      </c>
      <c r="G306" s="122"/>
      <c r="H306" s="122"/>
      <c r="I306" s="122"/>
      <c r="J306" s="122"/>
      <c r="K306" s="122"/>
      <c r="L306" s="122"/>
      <c r="M306" s="122"/>
      <c r="N306" s="122"/>
      <c r="O306" s="122"/>
      <c r="P306" s="88"/>
      <c r="Q306" s="88"/>
      <c r="R306" s="88"/>
      <c r="S306" s="88"/>
      <c r="T306" s="119">
        <v>1</v>
      </c>
      <c r="U306" s="119">
        <v>2</v>
      </c>
      <c r="V306" s="119">
        <v>2</v>
      </c>
      <c r="W306" s="119">
        <v>3.6</v>
      </c>
      <c r="X306" s="120">
        <v>2</v>
      </c>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c r="CR306" s="62"/>
      <c r="CS306" s="62"/>
      <c r="CT306" s="62"/>
      <c r="CU306" s="62"/>
      <c r="CV306" s="62"/>
      <c r="CW306" s="62"/>
      <c r="CX306" s="62"/>
      <c r="CY306" s="62"/>
      <c r="CZ306" s="62"/>
      <c r="DA306" s="62"/>
      <c r="DB306" s="62"/>
      <c r="DC306" s="62"/>
      <c r="DD306" s="62"/>
      <c r="DE306" s="62"/>
      <c r="DF306" s="62"/>
      <c r="DG306" s="62"/>
      <c r="DH306" s="62"/>
      <c r="DI306" s="62"/>
      <c r="DJ306" s="62"/>
      <c r="DK306" s="62"/>
      <c r="DL306" s="62"/>
    </row>
    <row r="307" spans="1:116" ht="34.5" customHeight="1">
      <c r="A307"/>
      <c r="B307" s="251" t="s">
        <v>470</v>
      </c>
      <c r="C307" s="246" t="s">
        <v>282</v>
      </c>
      <c r="D307" s="279" t="s">
        <v>297</v>
      </c>
      <c r="E307" s="277" t="s">
        <v>3</v>
      </c>
      <c r="F307" s="113" t="s">
        <v>59</v>
      </c>
      <c r="G307" s="121"/>
      <c r="H307" s="121"/>
      <c r="I307" s="121"/>
      <c r="J307" s="121"/>
      <c r="K307" s="121"/>
      <c r="L307" s="121"/>
      <c r="M307" s="121"/>
      <c r="N307" s="121"/>
      <c r="O307" s="121"/>
      <c r="P307" s="128"/>
      <c r="Q307" s="128"/>
      <c r="R307" s="128"/>
      <c r="S307" s="128"/>
      <c r="T307" s="128">
        <v>32868</v>
      </c>
      <c r="U307" s="128">
        <v>29077</v>
      </c>
      <c r="V307" s="128">
        <v>27944</v>
      </c>
      <c r="W307" s="128">
        <v>24742</v>
      </c>
      <c r="X307" s="145">
        <v>25559</v>
      </c>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c r="CR307" s="62"/>
      <c r="CS307" s="62"/>
      <c r="CT307" s="62"/>
      <c r="CU307" s="62"/>
      <c r="CV307" s="62"/>
      <c r="CW307" s="62"/>
      <c r="CX307" s="62"/>
      <c r="CY307" s="62"/>
      <c r="CZ307" s="62"/>
      <c r="DA307" s="62"/>
      <c r="DB307" s="62"/>
      <c r="DC307" s="62"/>
      <c r="DD307" s="62"/>
      <c r="DE307" s="62"/>
      <c r="DF307" s="62"/>
      <c r="DG307" s="62"/>
      <c r="DH307" s="62"/>
      <c r="DI307" s="62"/>
      <c r="DJ307" s="62"/>
      <c r="DK307" s="62"/>
      <c r="DL307" s="62"/>
    </row>
    <row r="308" spans="1:116" ht="34.5" customHeight="1">
      <c r="A308" s="141"/>
      <c r="B308" s="252"/>
      <c r="C308" s="244"/>
      <c r="D308" s="280"/>
      <c r="E308" s="245"/>
      <c r="F308" s="77" t="s">
        <v>60</v>
      </c>
      <c r="G308" s="57"/>
      <c r="H308" s="57"/>
      <c r="I308" s="57"/>
      <c r="J308" s="57"/>
      <c r="K308" s="57"/>
      <c r="L308" s="57"/>
      <c r="M308" s="57"/>
      <c r="N308" s="57"/>
      <c r="O308" s="57"/>
      <c r="P308" s="82"/>
      <c r="Q308" s="82"/>
      <c r="R308" s="82"/>
      <c r="S308" s="82"/>
      <c r="T308" s="82">
        <v>2516</v>
      </c>
      <c r="U308" s="82">
        <v>2562</v>
      </c>
      <c r="V308" s="82">
        <v>2501</v>
      </c>
      <c r="W308" s="82">
        <v>2168</v>
      </c>
      <c r="X308" s="146">
        <v>2115</v>
      </c>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c r="CR308" s="62"/>
      <c r="CS308" s="62"/>
      <c r="CT308" s="62"/>
      <c r="CU308" s="62"/>
      <c r="CV308" s="62"/>
      <c r="CW308" s="62"/>
      <c r="CX308" s="62"/>
      <c r="CY308" s="62"/>
      <c r="CZ308" s="62"/>
      <c r="DA308" s="62"/>
      <c r="DB308" s="62"/>
      <c r="DC308" s="62"/>
      <c r="DD308" s="62"/>
      <c r="DE308" s="62"/>
      <c r="DF308" s="62"/>
      <c r="DG308" s="62"/>
      <c r="DH308" s="62"/>
      <c r="DI308" s="62"/>
      <c r="DJ308" s="62"/>
      <c r="DK308" s="62"/>
      <c r="DL308" s="62"/>
    </row>
    <row r="309" spans="1:116" ht="71.25" customHeight="1" thickBot="1">
      <c r="A309" s="37"/>
      <c r="B309" s="253"/>
      <c r="C309" s="247"/>
      <c r="D309" s="281"/>
      <c r="E309" s="276"/>
      <c r="F309" s="84" t="s">
        <v>12</v>
      </c>
      <c r="G309" s="122"/>
      <c r="H309" s="122"/>
      <c r="I309" s="122"/>
      <c r="J309" s="122"/>
      <c r="K309" s="122"/>
      <c r="L309" s="122"/>
      <c r="M309" s="122"/>
      <c r="N309" s="122"/>
      <c r="O309" s="122"/>
      <c r="P309" s="88"/>
      <c r="Q309" s="88"/>
      <c r="R309" s="88"/>
      <c r="S309" s="88"/>
      <c r="T309" s="88">
        <f>SUM(T307:T308)</f>
        <v>35384</v>
      </c>
      <c r="U309" s="88">
        <f t="shared" ref="U309:X309" si="1">SUM(U307:U308)</f>
        <v>31639</v>
      </c>
      <c r="V309" s="88">
        <f t="shared" si="1"/>
        <v>30445</v>
      </c>
      <c r="W309" s="88">
        <f t="shared" si="1"/>
        <v>26910</v>
      </c>
      <c r="X309" s="147">
        <f t="shared" si="1"/>
        <v>27674</v>
      </c>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c r="CS309" s="62"/>
      <c r="CT309" s="62"/>
      <c r="CU309" s="62"/>
      <c r="CV309" s="62"/>
      <c r="CW309" s="62"/>
      <c r="CX309" s="62"/>
      <c r="CY309" s="62"/>
      <c r="CZ309" s="62"/>
      <c r="DA309" s="62"/>
      <c r="DB309" s="62"/>
      <c r="DC309" s="62"/>
      <c r="DD309" s="62"/>
      <c r="DE309" s="62"/>
      <c r="DF309" s="62"/>
      <c r="DG309" s="62"/>
      <c r="DH309" s="62"/>
      <c r="DI309" s="62"/>
      <c r="DJ309" s="62"/>
      <c r="DK309" s="62"/>
      <c r="DL309" s="62"/>
    </row>
    <row r="310" spans="1:116" ht="34.5" customHeight="1">
      <c r="B310" s="251" t="s">
        <v>449</v>
      </c>
      <c r="C310" s="246" t="s">
        <v>433</v>
      </c>
      <c r="D310" s="279" t="s">
        <v>297</v>
      </c>
      <c r="E310" s="277" t="s">
        <v>3</v>
      </c>
      <c r="F310" s="113" t="s">
        <v>59</v>
      </c>
      <c r="G310" s="121"/>
      <c r="H310" s="121"/>
      <c r="I310" s="121"/>
      <c r="J310" s="121"/>
      <c r="K310" s="121"/>
      <c r="L310" s="121"/>
      <c r="M310" s="121"/>
      <c r="N310" s="121"/>
      <c r="O310" s="121"/>
      <c r="P310" s="128"/>
      <c r="Q310" s="128"/>
      <c r="R310" s="128"/>
      <c r="S310" s="128"/>
      <c r="T310" s="128"/>
      <c r="U310" s="128">
        <v>3625</v>
      </c>
      <c r="V310" s="128">
        <v>3625</v>
      </c>
      <c r="W310" s="128">
        <v>3567</v>
      </c>
      <c r="X310" s="148">
        <v>3535</v>
      </c>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c r="CR310" s="62"/>
      <c r="CS310" s="62"/>
      <c r="CT310" s="62"/>
      <c r="CU310" s="62"/>
      <c r="CV310" s="62"/>
      <c r="CW310" s="62"/>
      <c r="CX310" s="62"/>
      <c r="CY310" s="62"/>
      <c r="CZ310" s="62"/>
      <c r="DA310" s="62"/>
      <c r="DB310" s="62"/>
      <c r="DC310" s="62"/>
      <c r="DD310" s="62"/>
      <c r="DE310" s="62"/>
      <c r="DF310" s="62"/>
      <c r="DG310" s="62"/>
      <c r="DH310" s="62"/>
      <c r="DI310" s="62"/>
      <c r="DJ310" s="62"/>
      <c r="DK310" s="62"/>
      <c r="DL310" s="62"/>
    </row>
    <row r="311" spans="1:116" ht="34.5" customHeight="1">
      <c r="A311" s="239"/>
      <c r="B311" s="252"/>
      <c r="C311" s="244"/>
      <c r="D311" s="280"/>
      <c r="E311" s="245"/>
      <c r="F311" s="77" t="s">
        <v>60</v>
      </c>
      <c r="G311" s="57"/>
      <c r="H311" s="57"/>
      <c r="I311" s="57"/>
      <c r="J311" s="57"/>
      <c r="K311" s="57"/>
      <c r="L311" s="57"/>
      <c r="M311" s="57"/>
      <c r="N311" s="57"/>
      <c r="O311" s="57"/>
      <c r="P311" s="82"/>
      <c r="Q311" s="82"/>
      <c r="R311" s="82"/>
      <c r="S311" s="82"/>
      <c r="T311" s="82"/>
      <c r="U311" s="82">
        <v>177</v>
      </c>
      <c r="V311" s="82">
        <v>231</v>
      </c>
      <c r="W311" s="82">
        <v>140</v>
      </c>
      <c r="X311" s="149">
        <v>139</v>
      </c>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c r="CR311" s="62"/>
      <c r="CS311" s="62"/>
      <c r="CT311" s="62"/>
      <c r="CU311" s="62"/>
      <c r="CV311" s="62"/>
      <c r="CW311" s="62"/>
      <c r="CX311" s="62"/>
      <c r="CY311" s="62"/>
      <c r="CZ311" s="62"/>
      <c r="DA311" s="62"/>
      <c r="DB311" s="62"/>
      <c r="DC311" s="62"/>
      <c r="DD311" s="62"/>
      <c r="DE311" s="62"/>
      <c r="DF311" s="62"/>
      <c r="DG311" s="62"/>
      <c r="DH311" s="62"/>
      <c r="DI311" s="62"/>
      <c r="DJ311" s="62"/>
      <c r="DK311" s="62"/>
      <c r="DL311" s="62"/>
    </row>
    <row r="312" spans="1:116" ht="71.25" customHeight="1" thickBot="1">
      <c r="A312" s="239"/>
      <c r="B312" s="253"/>
      <c r="C312" s="247"/>
      <c r="D312" s="281"/>
      <c r="E312" s="276"/>
      <c r="F312" s="84" t="s">
        <v>12</v>
      </c>
      <c r="G312" s="122"/>
      <c r="H312" s="122"/>
      <c r="I312" s="122"/>
      <c r="J312" s="122"/>
      <c r="K312" s="122"/>
      <c r="L312" s="122"/>
      <c r="M312" s="122"/>
      <c r="N312" s="122"/>
      <c r="O312" s="122"/>
      <c r="P312" s="88"/>
      <c r="Q312" s="88"/>
      <c r="R312" s="88"/>
      <c r="S312" s="88"/>
      <c r="T312" s="88"/>
      <c r="U312" s="88">
        <f>SUM(U310:U311)</f>
        <v>3802</v>
      </c>
      <c r="V312" s="88">
        <f>SUM(V310:V311)</f>
        <v>3856</v>
      </c>
      <c r="W312" s="88">
        <f>SUM(W310:W311)</f>
        <v>3707</v>
      </c>
      <c r="X312" s="150">
        <v>3674</v>
      </c>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c r="CR312" s="62"/>
      <c r="CS312" s="62"/>
      <c r="CT312" s="62"/>
      <c r="CU312" s="62"/>
      <c r="CV312" s="62"/>
      <c r="CW312" s="62"/>
      <c r="CX312" s="62"/>
      <c r="CY312" s="62"/>
      <c r="CZ312" s="62"/>
      <c r="DA312" s="62"/>
      <c r="DB312" s="62"/>
      <c r="DC312" s="62"/>
      <c r="DD312" s="62"/>
      <c r="DE312" s="62"/>
      <c r="DF312" s="62"/>
      <c r="DG312" s="62"/>
      <c r="DH312" s="62"/>
      <c r="DI312" s="62"/>
      <c r="DJ312" s="62"/>
      <c r="DK312" s="62"/>
      <c r="DL312" s="62"/>
    </row>
    <row r="313" spans="1:116" ht="34.5" customHeight="1">
      <c r="A313"/>
      <c r="B313" s="251" t="s">
        <v>448</v>
      </c>
      <c r="C313" s="290" t="s">
        <v>434</v>
      </c>
      <c r="D313" s="279" t="s">
        <v>297</v>
      </c>
      <c r="E313" s="277" t="s">
        <v>3</v>
      </c>
      <c r="F313" s="113" t="s">
        <v>59</v>
      </c>
      <c r="G313" s="121"/>
      <c r="H313" s="121"/>
      <c r="I313" s="121"/>
      <c r="J313" s="121"/>
      <c r="K313" s="121"/>
      <c r="L313" s="121"/>
      <c r="M313" s="121"/>
      <c r="N313" s="121"/>
      <c r="O313" s="121"/>
      <c r="P313" s="128"/>
      <c r="Q313" s="128"/>
      <c r="R313" s="128"/>
      <c r="S313" s="128"/>
      <c r="T313" s="128"/>
      <c r="U313" s="128">
        <v>267</v>
      </c>
      <c r="V313" s="128">
        <v>263</v>
      </c>
      <c r="W313" s="128">
        <v>253</v>
      </c>
      <c r="X313" s="145">
        <v>191</v>
      </c>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c r="CR313" s="62"/>
      <c r="CS313" s="62"/>
      <c r="CT313" s="62"/>
      <c r="CU313" s="62"/>
      <c r="CV313" s="62"/>
      <c r="CW313" s="62"/>
      <c r="CX313" s="62"/>
      <c r="CY313" s="62"/>
      <c r="CZ313" s="62"/>
      <c r="DA313" s="62"/>
      <c r="DB313" s="62"/>
      <c r="DC313" s="62"/>
      <c r="DD313" s="62"/>
      <c r="DE313" s="62"/>
      <c r="DF313" s="62"/>
      <c r="DG313" s="62"/>
      <c r="DH313" s="62"/>
      <c r="DI313" s="62"/>
      <c r="DJ313" s="62"/>
      <c r="DK313" s="62"/>
      <c r="DL313" s="62"/>
    </row>
    <row r="314" spans="1:116" ht="34.5" customHeight="1">
      <c r="A314"/>
      <c r="B314" s="252"/>
      <c r="C314" s="291"/>
      <c r="D314" s="280"/>
      <c r="E314" s="245"/>
      <c r="F314" s="77" t="s">
        <v>60</v>
      </c>
      <c r="G314" s="57"/>
      <c r="H314" s="57"/>
      <c r="I314" s="57"/>
      <c r="J314" s="57"/>
      <c r="K314" s="57"/>
      <c r="L314" s="57"/>
      <c r="M314" s="57"/>
      <c r="N314" s="57"/>
      <c r="O314" s="57"/>
      <c r="P314" s="82"/>
      <c r="Q314" s="82"/>
      <c r="R314" s="82"/>
      <c r="S314" s="82"/>
      <c r="T314" s="82"/>
      <c r="U314" s="82">
        <v>41</v>
      </c>
      <c r="V314" s="82">
        <v>30</v>
      </c>
      <c r="W314" s="82">
        <v>45</v>
      </c>
      <c r="X314" s="146">
        <v>36</v>
      </c>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c r="CR314" s="62"/>
      <c r="CS314" s="62"/>
      <c r="CT314" s="62"/>
      <c r="CU314" s="62"/>
      <c r="CV314" s="62"/>
      <c r="CW314" s="62"/>
      <c r="CX314" s="62"/>
      <c r="CY314" s="62"/>
      <c r="CZ314" s="62"/>
      <c r="DA314" s="62"/>
      <c r="DB314" s="62"/>
      <c r="DC314" s="62"/>
      <c r="DD314" s="62"/>
      <c r="DE314" s="62"/>
      <c r="DF314" s="62"/>
      <c r="DG314" s="62"/>
      <c r="DH314" s="62"/>
      <c r="DI314" s="62"/>
      <c r="DJ314" s="62"/>
      <c r="DK314" s="62"/>
      <c r="DL314" s="62"/>
    </row>
    <row r="315" spans="1:116" ht="71.25" customHeight="1" thickBot="1">
      <c r="A315"/>
      <c r="B315" s="253"/>
      <c r="C315" s="292"/>
      <c r="D315" s="281"/>
      <c r="E315" s="276"/>
      <c r="F315" s="84" t="s">
        <v>12</v>
      </c>
      <c r="G315" s="122"/>
      <c r="H315" s="122"/>
      <c r="I315" s="122"/>
      <c r="J315" s="122"/>
      <c r="K315" s="122"/>
      <c r="L315" s="122"/>
      <c r="M315" s="122"/>
      <c r="N315" s="122"/>
      <c r="O315" s="122"/>
      <c r="P315" s="88"/>
      <c r="Q315" s="88"/>
      <c r="R315" s="88"/>
      <c r="S315" s="88"/>
      <c r="T315" s="88"/>
      <c r="U315" s="88">
        <f>SUM(U313:U314)</f>
        <v>308</v>
      </c>
      <c r="V315" s="88">
        <f>SUM(V313:V314)</f>
        <v>293</v>
      </c>
      <c r="W315" s="88">
        <f>SUM(W313:W314)</f>
        <v>298</v>
      </c>
      <c r="X315" s="147">
        <v>227</v>
      </c>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c r="CR315" s="62"/>
      <c r="CS315" s="62"/>
      <c r="CT315" s="62"/>
      <c r="CU315" s="62"/>
      <c r="CV315" s="62"/>
      <c r="CW315" s="62"/>
      <c r="CX315" s="62"/>
      <c r="CY315" s="62"/>
      <c r="CZ315" s="62"/>
      <c r="DA315" s="62"/>
      <c r="DB315" s="62"/>
      <c r="DC315" s="62"/>
      <c r="DD315" s="62"/>
      <c r="DE315" s="62"/>
      <c r="DF315" s="62"/>
      <c r="DG315" s="62"/>
      <c r="DH315" s="62"/>
      <c r="DI315" s="62"/>
      <c r="DJ315" s="62"/>
      <c r="DK315" s="62"/>
      <c r="DL315" s="62"/>
    </row>
    <row r="316" spans="1:116" ht="48" customHeight="1">
      <c r="A316"/>
      <c r="B316" s="251" t="s">
        <v>295</v>
      </c>
      <c r="C316" s="278" t="s">
        <v>296</v>
      </c>
      <c r="D316" s="246" t="s">
        <v>297</v>
      </c>
      <c r="E316" s="277" t="s">
        <v>3</v>
      </c>
      <c r="F316" s="113" t="s">
        <v>59</v>
      </c>
      <c r="G316" s="121"/>
      <c r="H316" s="121"/>
      <c r="I316" s="121"/>
      <c r="J316" s="121"/>
      <c r="K316" s="121"/>
      <c r="L316" s="121"/>
      <c r="M316" s="121"/>
      <c r="N316" s="121"/>
      <c r="O316" s="121"/>
      <c r="P316" s="128"/>
      <c r="Q316" s="128"/>
      <c r="R316" s="128"/>
      <c r="S316" s="128"/>
      <c r="T316" s="132">
        <v>111692</v>
      </c>
      <c r="U316" s="132">
        <v>107244</v>
      </c>
      <c r="V316" s="132">
        <v>105971</v>
      </c>
      <c r="W316" s="151">
        <v>111165</v>
      </c>
      <c r="X316" s="152">
        <v>112832</v>
      </c>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c r="CR316" s="62"/>
      <c r="CS316" s="62"/>
      <c r="CT316" s="62"/>
      <c r="CU316" s="62"/>
      <c r="CV316" s="62"/>
      <c r="CW316" s="62"/>
      <c r="CX316" s="62"/>
      <c r="CY316" s="62"/>
      <c r="CZ316" s="62"/>
      <c r="DA316" s="62"/>
      <c r="DB316" s="62"/>
      <c r="DC316" s="62"/>
      <c r="DD316" s="62"/>
      <c r="DE316" s="62"/>
      <c r="DF316" s="62"/>
      <c r="DG316" s="62"/>
      <c r="DH316" s="62"/>
      <c r="DI316" s="62"/>
      <c r="DJ316" s="62"/>
      <c r="DK316" s="62"/>
      <c r="DL316" s="62"/>
    </row>
    <row r="317" spans="1:116" ht="36" customHeight="1">
      <c r="A317" s="37"/>
      <c r="B317" s="252"/>
      <c r="C317" s="243"/>
      <c r="D317" s="244"/>
      <c r="E317" s="245"/>
      <c r="F317" s="77" t="s">
        <v>60</v>
      </c>
      <c r="G317" s="57"/>
      <c r="H317" s="57"/>
      <c r="I317" s="57"/>
      <c r="J317" s="57"/>
      <c r="K317" s="57"/>
      <c r="L317" s="57"/>
      <c r="M317" s="57"/>
      <c r="N317" s="57"/>
      <c r="O317" s="57"/>
      <c r="P317" s="82"/>
      <c r="Q317" s="82"/>
      <c r="R317" s="82"/>
      <c r="S317" s="82"/>
      <c r="T317" s="82">
        <v>18474</v>
      </c>
      <c r="U317" s="82">
        <v>18180</v>
      </c>
      <c r="V317" s="82">
        <v>17895</v>
      </c>
      <c r="W317" s="153">
        <v>18870</v>
      </c>
      <c r="X317" s="146">
        <v>19360</v>
      </c>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c r="CR317" s="62"/>
      <c r="CS317" s="62"/>
      <c r="CT317" s="62"/>
      <c r="CU317" s="62"/>
      <c r="CV317" s="62"/>
      <c r="CW317" s="62"/>
      <c r="CX317" s="62"/>
      <c r="CY317" s="62"/>
      <c r="CZ317" s="62"/>
      <c r="DA317" s="62"/>
      <c r="DB317" s="62"/>
      <c r="DC317" s="62"/>
      <c r="DD317" s="62"/>
      <c r="DE317" s="62"/>
      <c r="DF317" s="62"/>
      <c r="DG317" s="62"/>
      <c r="DH317" s="62"/>
      <c r="DI317" s="62"/>
      <c r="DJ317" s="62"/>
      <c r="DK317" s="62"/>
      <c r="DL317" s="62"/>
    </row>
    <row r="318" spans="1:116" ht="36" customHeight="1">
      <c r="A318"/>
      <c r="B318" s="252"/>
      <c r="C318" s="243"/>
      <c r="D318" s="244"/>
      <c r="E318" s="245"/>
      <c r="F318" s="77" t="s">
        <v>278</v>
      </c>
      <c r="G318" s="182"/>
      <c r="H318" s="182"/>
      <c r="I318" s="182"/>
      <c r="J318" s="182"/>
      <c r="K318" s="182"/>
      <c r="L318" s="182"/>
      <c r="M318" s="182"/>
      <c r="N318" s="182"/>
      <c r="O318" s="182"/>
      <c r="P318" s="182"/>
      <c r="Q318" s="182"/>
      <c r="R318" s="182"/>
      <c r="S318" s="182"/>
      <c r="T318" s="82">
        <v>1</v>
      </c>
      <c r="U318" s="163">
        <v>4</v>
      </c>
      <c r="V318" s="163">
        <v>5</v>
      </c>
      <c r="W318" s="184">
        <v>7</v>
      </c>
      <c r="X318" s="164">
        <v>8</v>
      </c>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c r="CR318" s="62"/>
      <c r="CS318" s="62"/>
      <c r="CT318" s="62"/>
      <c r="CU318" s="62"/>
      <c r="CV318" s="62"/>
      <c r="CW318" s="62"/>
      <c r="CX318" s="62"/>
      <c r="CY318" s="62"/>
      <c r="CZ318" s="62"/>
      <c r="DA318" s="62"/>
      <c r="DB318" s="62"/>
      <c r="DC318" s="62"/>
      <c r="DD318" s="62"/>
      <c r="DE318" s="62"/>
      <c r="DF318" s="62"/>
      <c r="DG318" s="62"/>
      <c r="DH318" s="62"/>
      <c r="DI318" s="62"/>
      <c r="DJ318" s="62"/>
      <c r="DK318" s="62"/>
      <c r="DL318" s="62"/>
    </row>
    <row r="319" spans="1:116" ht="67.5" customHeight="1" thickBot="1">
      <c r="A319"/>
      <c r="B319" s="253"/>
      <c r="C319" s="275"/>
      <c r="D319" s="247"/>
      <c r="E319" s="276"/>
      <c r="F319" s="84" t="s">
        <v>12</v>
      </c>
      <c r="G319" s="122"/>
      <c r="H319" s="122"/>
      <c r="I319" s="122"/>
      <c r="J319" s="122"/>
      <c r="K319" s="122"/>
      <c r="L319" s="122"/>
      <c r="M319" s="122"/>
      <c r="N319" s="122"/>
      <c r="O319" s="122"/>
      <c r="P319" s="88"/>
      <c r="Q319" s="88"/>
      <c r="R319" s="88"/>
      <c r="S319" s="88"/>
      <c r="T319" s="88">
        <f>SUM(T316:T318)</f>
        <v>130167</v>
      </c>
      <c r="U319" s="88">
        <f t="shared" ref="U319:V319" si="2">SUM(U316:U318)</f>
        <v>125428</v>
      </c>
      <c r="V319" s="88">
        <f t="shared" si="2"/>
        <v>123871</v>
      </c>
      <c r="W319" s="154">
        <v>130042</v>
      </c>
      <c r="X319" s="147">
        <v>132200</v>
      </c>
      <c r="Y319" s="62" t="s">
        <v>466</v>
      </c>
      <c r="Z319" s="62"/>
      <c r="AA319" s="62"/>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c r="CR319" s="62"/>
      <c r="CS319" s="62"/>
      <c r="CT319" s="62"/>
      <c r="CU319" s="62"/>
      <c r="CV319" s="62"/>
      <c r="CW319" s="62"/>
      <c r="CX319" s="62"/>
      <c r="CY319" s="62"/>
      <c r="CZ319" s="62"/>
      <c r="DA319" s="62"/>
      <c r="DB319" s="62"/>
      <c r="DC319" s="62"/>
      <c r="DD319" s="62"/>
      <c r="DE319" s="62"/>
      <c r="DF319" s="62"/>
      <c r="DG319" s="62"/>
      <c r="DH319" s="62"/>
      <c r="DI319" s="62"/>
      <c r="DJ319" s="62"/>
      <c r="DK319" s="62"/>
      <c r="DL319" s="62"/>
    </row>
    <row r="320" spans="1:116" ht="34.5" customHeight="1">
      <c r="A320"/>
      <c r="B320" s="288" t="s">
        <v>427</v>
      </c>
      <c r="C320" s="293" t="s">
        <v>428</v>
      </c>
      <c r="D320" s="282" t="s">
        <v>302</v>
      </c>
      <c r="E320" s="284" t="s">
        <v>3</v>
      </c>
      <c r="F320" s="112" t="s">
        <v>59</v>
      </c>
      <c r="G320" s="156"/>
      <c r="H320" s="156"/>
      <c r="I320" s="156"/>
      <c r="J320" s="156"/>
      <c r="K320" s="131">
        <v>160542</v>
      </c>
      <c r="L320" s="131">
        <v>157144</v>
      </c>
      <c r="M320" s="131">
        <v>151124</v>
      </c>
      <c r="N320" s="131">
        <v>149615</v>
      </c>
      <c r="O320" s="131">
        <v>147913</v>
      </c>
      <c r="P320" s="131">
        <v>144878</v>
      </c>
      <c r="Q320" s="131">
        <v>142655</v>
      </c>
      <c r="R320" s="131">
        <v>140760</v>
      </c>
      <c r="S320" s="131">
        <v>139064</v>
      </c>
      <c r="T320" s="131">
        <v>136462</v>
      </c>
      <c r="U320" s="131">
        <v>136683</v>
      </c>
      <c r="V320" s="127">
        <v>134974</v>
      </c>
      <c r="W320" s="127">
        <v>141560</v>
      </c>
      <c r="X320" s="22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c r="CR320" s="62"/>
      <c r="CS320" s="62"/>
      <c r="CT320" s="62"/>
      <c r="CU320" s="62"/>
      <c r="CV320" s="62"/>
      <c r="CW320" s="62"/>
      <c r="CX320" s="62"/>
      <c r="CY320" s="62"/>
      <c r="CZ320" s="62"/>
      <c r="DA320" s="62"/>
      <c r="DB320" s="62"/>
      <c r="DC320" s="62"/>
      <c r="DD320" s="62"/>
      <c r="DE320" s="62"/>
      <c r="DF320" s="62"/>
      <c r="DG320" s="62"/>
      <c r="DH320" s="62"/>
      <c r="DI320" s="62"/>
      <c r="DJ320" s="62"/>
      <c r="DK320" s="62"/>
      <c r="DL320" s="62"/>
    </row>
    <row r="321" spans="1:116" ht="34.5" customHeight="1">
      <c r="A321"/>
      <c r="B321" s="252"/>
      <c r="C321" s="243"/>
      <c r="D321" s="244"/>
      <c r="E321" s="245"/>
      <c r="F321" s="77" t="s">
        <v>60</v>
      </c>
      <c r="G321" s="57"/>
      <c r="H321" s="57"/>
      <c r="I321" s="57"/>
      <c r="J321" s="57"/>
      <c r="K321" s="83">
        <v>292763</v>
      </c>
      <c r="L321" s="83">
        <v>295832</v>
      </c>
      <c r="M321" s="83">
        <v>295071</v>
      </c>
      <c r="N321" s="83">
        <v>294660</v>
      </c>
      <c r="O321" s="83">
        <v>292645</v>
      </c>
      <c r="P321" s="83">
        <v>289822</v>
      </c>
      <c r="Q321" s="83">
        <v>289006</v>
      </c>
      <c r="R321" s="83">
        <v>290732</v>
      </c>
      <c r="S321" s="83">
        <v>295715</v>
      </c>
      <c r="T321" s="83">
        <v>299706</v>
      </c>
      <c r="U321" s="83">
        <v>309644</v>
      </c>
      <c r="V321" s="82">
        <v>312385</v>
      </c>
      <c r="W321" s="82">
        <v>333810</v>
      </c>
      <c r="X321" s="203"/>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c r="CS321" s="62"/>
      <c r="CT321" s="62"/>
      <c r="CU321" s="62"/>
      <c r="CV321" s="62"/>
      <c r="CW321" s="62"/>
      <c r="CX321" s="62"/>
      <c r="CY321" s="62"/>
      <c r="CZ321" s="62"/>
      <c r="DA321" s="62"/>
      <c r="DB321" s="62"/>
      <c r="DC321" s="62"/>
      <c r="DD321" s="62"/>
      <c r="DE321" s="62"/>
      <c r="DF321" s="62"/>
      <c r="DG321" s="62"/>
      <c r="DH321" s="62"/>
      <c r="DI321" s="62"/>
      <c r="DJ321" s="62"/>
      <c r="DK321" s="62"/>
      <c r="DL321" s="62"/>
    </row>
    <row r="322" spans="1:116" ht="34.5" customHeight="1">
      <c r="A322"/>
      <c r="B322" s="252"/>
      <c r="C322" s="243"/>
      <c r="D322" s="244"/>
      <c r="E322" s="245"/>
      <c r="F322" s="77" t="s">
        <v>12</v>
      </c>
      <c r="G322" s="57"/>
      <c r="H322" s="57"/>
      <c r="I322" s="57"/>
      <c r="J322" s="57"/>
      <c r="K322" s="83">
        <v>453305</v>
      </c>
      <c r="L322" s="83">
        <v>452976</v>
      </c>
      <c r="M322" s="83">
        <v>446195</v>
      </c>
      <c r="N322" s="83">
        <v>444275</v>
      </c>
      <c r="O322" s="83">
        <v>440558</v>
      </c>
      <c r="P322" s="83">
        <v>434700</v>
      </c>
      <c r="Q322" s="83">
        <v>431661</v>
      </c>
      <c r="R322" s="83">
        <v>431492</v>
      </c>
      <c r="S322" s="83">
        <v>434779</v>
      </c>
      <c r="T322" s="83">
        <v>436168</v>
      </c>
      <c r="U322" s="83">
        <v>446327</v>
      </c>
      <c r="V322" s="82">
        <v>447359</v>
      </c>
      <c r="W322" s="82">
        <v>475370</v>
      </c>
      <c r="X322" s="203"/>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c r="CS322" s="62"/>
      <c r="CT322" s="62"/>
      <c r="CU322" s="62"/>
      <c r="CV322" s="62"/>
      <c r="CW322" s="62"/>
      <c r="CX322" s="62"/>
      <c r="CY322" s="62"/>
      <c r="CZ322" s="62"/>
      <c r="DA322" s="62"/>
      <c r="DB322" s="62"/>
      <c r="DC322" s="62"/>
      <c r="DD322" s="62"/>
      <c r="DE322" s="62"/>
      <c r="DF322" s="62"/>
      <c r="DG322" s="62"/>
      <c r="DH322" s="62"/>
      <c r="DI322" s="62"/>
      <c r="DJ322" s="62"/>
      <c r="DK322" s="62"/>
      <c r="DL322" s="62"/>
    </row>
    <row r="323" spans="1:116" ht="18.75" customHeight="1">
      <c r="A323"/>
      <c r="B323" s="252"/>
      <c r="C323" s="243" t="s">
        <v>429</v>
      </c>
      <c r="D323" s="244" t="s">
        <v>302</v>
      </c>
      <c r="E323" s="245" t="s">
        <v>3</v>
      </c>
      <c r="F323" s="77" t="s">
        <v>59</v>
      </c>
      <c r="G323" s="57"/>
      <c r="H323" s="57"/>
      <c r="I323" s="57"/>
      <c r="J323" s="57"/>
      <c r="K323" s="83">
        <v>1324</v>
      </c>
      <c r="L323" s="83">
        <v>1295</v>
      </c>
      <c r="M323" s="83">
        <v>1201</v>
      </c>
      <c r="N323" s="83">
        <v>1160</v>
      </c>
      <c r="O323" s="83">
        <v>1119</v>
      </c>
      <c r="P323" s="83">
        <v>1071</v>
      </c>
      <c r="Q323" s="83">
        <v>1049</v>
      </c>
      <c r="R323" s="83">
        <v>1028</v>
      </c>
      <c r="S323" s="83">
        <v>1004</v>
      </c>
      <c r="T323" s="83">
        <v>999</v>
      </c>
      <c r="U323" s="83">
        <v>1028</v>
      </c>
      <c r="V323" s="83">
        <v>1023</v>
      </c>
      <c r="W323" s="83">
        <v>1163</v>
      </c>
      <c r="X323" s="203"/>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c r="CS323" s="62"/>
      <c r="CT323" s="62"/>
      <c r="CU323" s="62"/>
      <c r="CV323" s="62"/>
      <c r="CW323" s="62"/>
      <c r="CX323" s="62"/>
      <c r="CY323" s="62"/>
      <c r="CZ323" s="62"/>
      <c r="DA323" s="62"/>
      <c r="DB323" s="62"/>
      <c r="DC323" s="62"/>
      <c r="DD323" s="62"/>
      <c r="DE323" s="62"/>
      <c r="DF323" s="62"/>
      <c r="DG323" s="62"/>
      <c r="DH323" s="62"/>
      <c r="DI323" s="62"/>
      <c r="DJ323" s="62"/>
      <c r="DK323" s="62"/>
      <c r="DL323" s="62"/>
    </row>
    <row r="324" spans="1:116" ht="18.75" customHeight="1">
      <c r="A324"/>
      <c r="B324" s="252"/>
      <c r="C324" s="243"/>
      <c r="D324" s="244"/>
      <c r="E324" s="245"/>
      <c r="F324" s="77" t="s">
        <v>60</v>
      </c>
      <c r="G324" s="57"/>
      <c r="H324" s="57"/>
      <c r="I324" s="57"/>
      <c r="J324" s="57"/>
      <c r="K324" s="83">
        <v>246</v>
      </c>
      <c r="L324" s="83">
        <v>256</v>
      </c>
      <c r="M324" s="83">
        <v>251</v>
      </c>
      <c r="N324" s="83">
        <v>241</v>
      </c>
      <c r="O324" s="83">
        <v>244</v>
      </c>
      <c r="P324" s="83">
        <v>240</v>
      </c>
      <c r="Q324" s="83">
        <v>243</v>
      </c>
      <c r="R324" s="83">
        <v>250</v>
      </c>
      <c r="S324" s="83">
        <v>269</v>
      </c>
      <c r="T324" s="83">
        <v>293</v>
      </c>
      <c r="U324" s="83">
        <v>320</v>
      </c>
      <c r="V324" s="83">
        <v>356</v>
      </c>
      <c r="W324" s="83">
        <v>424</v>
      </c>
      <c r="X324" s="203"/>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c r="CS324" s="62"/>
      <c r="CT324" s="62"/>
      <c r="CU324" s="62"/>
      <c r="CV324" s="62"/>
      <c r="CW324" s="62"/>
      <c r="CX324" s="62"/>
      <c r="CY324" s="62"/>
      <c r="CZ324" s="62"/>
      <c r="DA324" s="62"/>
      <c r="DB324" s="62"/>
      <c r="DC324" s="62"/>
      <c r="DD324" s="62"/>
      <c r="DE324" s="62"/>
      <c r="DF324" s="62"/>
      <c r="DG324" s="62"/>
      <c r="DH324" s="62"/>
      <c r="DI324" s="62"/>
      <c r="DJ324" s="62"/>
      <c r="DK324" s="62"/>
      <c r="DL324" s="62"/>
    </row>
    <row r="325" spans="1:116" ht="18.75" customHeight="1">
      <c r="A325"/>
      <c r="B325" s="252"/>
      <c r="C325" s="243"/>
      <c r="D325" s="244"/>
      <c r="E325" s="245"/>
      <c r="F325" s="77" t="s">
        <v>12</v>
      </c>
      <c r="G325" s="57"/>
      <c r="H325" s="57"/>
      <c r="I325" s="57"/>
      <c r="J325" s="57"/>
      <c r="K325" s="83">
        <v>1570</v>
      </c>
      <c r="L325" s="83">
        <v>1551</v>
      </c>
      <c r="M325" s="83">
        <v>1452</v>
      </c>
      <c r="N325" s="83">
        <v>1401</v>
      </c>
      <c r="O325" s="83">
        <v>1363</v>
      </c>
      <c r="P325" s="83">
        <v>1311</v>
      </c>
      <c r="Q325" s="83">
        <v>1292</v>
      </c>
      <c r="R325" s="83">
        <v>1278</v>
      </c>
      <c r="S325" s="83">
        <v>1273</v>
      </c>
      <c r="T325" s="83">
        <v>1292</v>
      </c>
      <c r="U325" s="83">
        <v>1348</v>
      </c>
      <c r="V325" s="83">
        <v>1379</v>
      </c>
      <c r="W325" s="83">
        <v>1587</v>
      </c>
      <c r="X325" s="203"/>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c r="CR325" s="62"/>
      <c r="CS325" s="62"/>
      <c r="CT325" s="62"/>
      <c r="CU325" s="62"/>
      <c r="CV325" s="62"/>
      <c r="CW325" s="62"/>
      <c r="CX325" s="62"/>
      <c r="CY325" s="62"/>
      <c r="CZ325" s="62"/>
      <c r="DA325" s="62"/>
      <c r="DB325" s="62"/>
      <c r="DC325" s="62"/>
      <c r="DD325" s="62"/>
      <c r="DE325" s="62"/>
      <c r="DF325" s="62"/>
      <c r="DG325" s="62"/>
      <c r="DH325" s="62"/>
      <c r="DI325" s="62"/>
      <c r="DJ325" s="62"/>
      <c r="DK325" s="62"/>
      <c r="DL325" s="62"/>
    </row>
    <row r="326" spans="1:116" ht="18.75" customHeight="1">
      <c r="A326"/>
      <c r="B326" s="252"/>
      <c r="C326" s="243" t="s">
        <v>430</v>
      </c>
      <c r="D326" s="244" t="s">
        <v>302</v>
      </c>
      <c r="E326" s="245" t="s">
        <v>3</v>
      </c>
      <c r="F326" s="77" t="s">
        <v>59</v>
      </c>
      <c r="G326" s="57"/>
      <c r="H326" s="57"/>
      <c r="I326" s="57"/>
      <c r="J326" s="57"/>
      <c r="K326" s="83">
        <v>49279</v>
      </c>
      <c r="L326" s="83">
        <v>47361</v>
      </c>
      <c r="M326" s="83">
        <v>44519</v>
      </c>
      <c r="N326" s="83">
        <v>43843</v>
      </c>
      <c r="O326" s="83">
        <v>43000</v>
      </c>
      <c r="P326" s="83">
        <v>41757</v>
      </c>
      <c r="Q326" s="83">
        <v>40888</v>
      </c>
      <c r="R326" s="83">
        <v>40182</v>
      </c>
      <c r="S326" s="83">
        <v>39104</v>
      </c>
      <c r="T326" s="83">
        <v>38349</v>
      </c>
      <c r="U326" s="163">
        <v>38885</v>
      </c>
      <c r="V326" s="82">
        <v>38167</v>
      </c>
      <c r="W326" s="82">
        <v>42301</v>
      </c>
      <c r="X326" s="203"/>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c r="CR326" s="62"/>
      <c r="CS326" s="62"/>
      <c r="CT326" s="62"/>
      <c r="CU326" s="62"/>
      <c r="CV326" s="62"/>
      <c r="CW326" s="62"/>
      <c r="CX326" s="62"/>
      <c r="CY326" s="62"/>
      <c r="CZ326" s="62"/>
      <c r="DA326" s="62"/>
      <c r="DB326" s="62"/>
      <c r="DC326" s="62"/>
      <c r="DD326" s="62"/>
      <c r="DE326" s="62"/>
      <c r="DF326" s="62"/>
      <c r="DG326" s="62"/>
      <c r="DH326" s="62"/>
      <c r="DI326" s="62"/>
      <c r="DJ326" s="62"/>
      <c r="DK326" s="62"/>
      <c r="DL326" s="62"/>
    </row>
    <row r="327" spans="1:116" ht="18.75" customHeight="1">
      <c r="A327"/>
      <c r="B327" s="252"/>
      <c r="C327" s="243"/>
      <c r="D327" s="244"/>
      <c r="E327" s="245"/>
      <c r="F327" s="77" t="s">
        <v>60</v>
      </c>
      <c r="G327" s="57"/>
      <c r="H327" s="57"/>
      <c r="I327" s="57"/>
      <c r="J327" s="57"/>
      <c r="K327" s="83">
        <v>67328</v>
      </c>
      <c r="L327" s="83">
        <v>67918</v>
      </c>
      <c r="M327" s="83">
        <v>66770</v>
      </c>
      <c r="N327" s="83">
        <v>66624</v>
      </c>
      <c r="O327" s="83">
        <v>66092</v>
      </c>
      <c r="P327" s="83">
        <v>65628</v>
      </c>
      <c r="Q327" s="83">
        <v>65766</v>
      </c>
      <c r="R327" s="83">
        <v>65911</v>
      </c>
      <c r="S327" s="83">
        <v>65928</v>
      </c>
      <c r="T327" s="83">
        <v>67122</v>
      </c>
      <c r="U327" s="163">
        <v>70929</v>
      </c>
      <c r="V327" s="82">
        <v>70822</v>
      </c>
      <c r="W327" s="82">
        <v>76750</v>
      </c>
      <c r="X327" s="203"/>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c r="CR327" s="62"/>
      <c r="CS327" s="62"/>
      <c r="CT327" s="62"/>
      <c r="CU327" s="62"/>
      <c r="CV327" s="62"/>
      <c r="CW327" s="62"/>
      <c r="CX327" s="62"/>
      <c r="CY327" s="62"/>
      <c r="CZ327" s="62"/>
      <c r="DA327" s="62"/>
      <c r="DB327" s="62"/>
      <c r="DC327" s="62"/>
      <c r="DD327" s="62"/>
      <c r="DE327" s="62"/>
      <c r="DF327" s="62"/>
      <c r="DG327" s="62"/>
      <c r="DH327" s="62"/>
      <c r="DI327" s="62"/>
      <c r="DJ327" s="62"/>
      <c r="DK327" s="62"/>
      <c r="DL327" s="62"/>
    </row>
    <row r="328" spans="1:116" ht="18.75" customHeight="1">
      <c r="A328"/>
      <c r="B328" s="252"/>
      <c r="C328" s="243"/>
      <c r="D328" s="244"/>
      <c r="E328" s="245"/>
      <c r="F328" s="77" t="s">
        <v>12</v>
      </c>
      <c r="G328" s="57"/>
      <c r="H328" s="57"/>
      <c r="I328" s="57"/>
      <c r="J328" s="57"/>
      <c r="K328" s="83">
        <v>116607</v>
      </c>
      <c r="L328" s="83">
        <v>115279</v>
      </c>
      <c r="M328" s="83">
        <v>111289</v>
      </c>
      <c r="N328" s="83">
        <v>110467</v>
      </c>
      <c r="O328" s="83">
        <v>109092</v>
      </c>
      <c r="P328" s="83">
        <v>107385</v>
      </c>
      <c r="Q328" s="83">
        <v>106654</v>
      </c>
      <c r="R328" s="83">
        <v>106093</v>
      </c>
      <c r="S328" s="83">
        <v>105032</v>
      </c>
      <c r="T328" s="83">
        <v>105471</v>
      </c>
      <c r="U328" s="163">
        <v>109814</v>
      </c>
      <c r="V328" s="82">
        <v>108989</v>
      </c>
      <c r="W328" s="82">
        <v>119051</v>
      </c>
      <c r="X328" s="203"/>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c r="CS328" s="62"/>
      <c r="CT328" s="62"/>
      <c r="CU328" s="62"/>
      <c r="CV328" s="62"/>
      <c r="CW328" s="62"/>
      <c r="CX328" s="62"/>
      <c r="CY328" s="62"/>
      <c r="CZ328" s="62"/>
      <c r="DA328" s="62"/>
      <c r="DB328" s="62"/>
      <c r="DC328" s="62"/>
      <c r="DD328" s="62"/>
      <c r="DE328" s="62"/>
      <c r="DF328" s="62"/>
      <c r="DG328" s="62"/>
      <c r="DH328" s="62"/>
      <c r="DI328" s="62"/>
      <c r="DJ328" s="62"/>
      <c r="DK328" s="62"/>
      <c r="DL328" s="62"/>
    </row>
    <row r="329" spans="1:116" ht="18.75" customHeight="1">
      <c r="A329"/>
      <c r="B329" s="252"/>
      <c r="C329" s="243" t="s">
        <v>431</v>
      </c>
      <c r="D329" s="244" t="s">
        <v>302</v>
      </c>
      <c r="E329" s="245" t="s">
        <v>3</v>
      </c>
      <c r="F329" s="77" t="s">
        <v>59</v>
      </c>
      <c r="G329" s="57"/>
      <c r="H329" s="57"/>
      <c r="I329" s="57"/>
      <c r="J329" s="57"/>
      <c r="K329" s="83">
        <v>22835</v>
      </c>
      <c r="L329" s="83">
        <v>21774</v>
      </c>
      <c r="M329" s="83">
        <v>20363</v>
      </c>
      <c r="N329" s="83">
        <v>20021</v>
      </c>
      <c r="O329" s="83">
        <v>19582</v>
      </c>
      <c r="P329" s="83">
        <v>19055</v>
      </c>
      <c r="Q329" s="83">
        <v>18629</v>
      </c>
      <c r="R329" s="83">
        <v>18182</v>
      </c>
      <c r="S329" s="83">
        <v>17694</v>
      </c>
      <c r="T329" s="83">
        <v>16889</v>
      </c>
      <c r="U329" s="83">
        <v>16487</v>
      </c>
      <c r="V329" s="82">
        <v>16406</v>
      </c>
      <c r="W329" s="82">
        <v>17861</v>
      </c>
      <c r="X329" s="203"/>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c r="CS329" s="62"/>
      <c r="CT329" s="62"/>
      <c r="CU329" s="62"/>
      <c r="CV329" s="62"/>
      <c r="CW329" s="62"/>
      <c r="CX329" s="62"/>
      <c r="CY329" s="62"/>
      <c r="CZ329" s="62"/>
      <c r="DA329" s="62"/>
      <c r="DB329" s="62"/>
      <c r="DC329" s="62"/>
      <c r="DD329" s="62"/>
      <c r="DE329" s="62"/>
      <c r="DF329" s="62"/>
      <c r="DG329" s="62"/>
      <c r="DH329" s="62"/>
      <c r="DI329" s="62"/>
      <c r="DJ329" s="62"/>
      <c r="DK329" s="62"/>
      <c r="DL329" s="62"/>
    </row>
    <row r="330" spans="1:116" ht="18.75" customHeight="1">
      <c r="A330"/>
      <c r="B330" s="252"/>
      <c r="C330" s="243"/>
      <c r="D330" s="244"/>
      <c r="E330" s="245"/>
      <c r="F330" s="77" t="s">
        <v>60</v>
      </c>
      <c r="G330" s="57"/>
      <c r="H330" s="57"/>
      <c r="I330" s="57"/>
      <c r="J330" s="57"/>
      <c r="K330" s="83">
        <v>51371</v>
      </c>
      <c r="L330" s="83">
        <v>51067</v>
      </c>
      <c r="M330" s="83">
        <v>49948</v>
      </c>
      <c r="N330" s="83">
        <v>49649</v>
      </c>
      <c r="O330" s="83">
        <v>48883</v>
      </c>
      <c r="P330" s="83">
        <v>47332</v>
      </c>
      <c r="Q330" s="83">
        <v>46659</v>
      </c>
      <c r="R330" s="83">
        <v>45866</v>
      </c>
      <c r="S330" s="83">
        <v>44875</v>
      </c>
      <c r="T330" s="83">
        <v>43749</v>
      </c>
      <c r="U330" s="83">
        <v>43297</v>
      </c>
      <c r="V330" s="82">
        <v>42936</v>
      </c>
      <c r="W330" s="82">
        <v>47470</v>
      </c>
      <c r="X330" s="203"/>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c r="CR330" s="62"/>
      <c r="CS330" s="62"/>
      <c r="CT330" s="62"/>
      <c r="CU330" s="62"/>
      <c r="CV330" s="62"/>
      <c r="CW330" s="62"/>
      <c r="CX330" s="62"/>
      <c r="CY330" s="62"/>
      <c r="CZ330" s="62"/>
      <c r="DA330" s="62"/>
      <c r="DB330" s="62"/>
      <c r="DC330" s="62"/>
      <c r="DD330" s="62"/>
      <c r="DE330" s="62"/>
      <c r="DF330" s="62"/>
      <c r="DG330" s="62"/>
      <c r="DH330" s="62"/>
      <c r="DI330" s="62"/>
      <c r="DJ330" s="62"/>
      <c r="DK330" s="62"/>
      <c r="DL330" s="62"/>
    </row>
    <row r="331" spans="1:116" ht="18.75" customHeight="1">
      <c r="A331"/>
      <c r="B331" s="252"/>
      <c r="C331" s="243"/>
      <c r="D331" s="244"/>
      <c r="E331" s="245"/>
      <c r="F331" s="77" t="s">
        <v>12</v>
      </c>
      <c r="G331" s="57"/>
      <c r="H331" s="57"/>
      <c r="I331" s="57"/>
      <c r="J331" s="57"/>
      <c r="K331" s="83">
        <v>74206</v>
      </c>
      <c r="L331" s="83">
        <v>72841</v>
      </c>
      <c r="M331" s="83">
        <v>70311</v>
      </c>
      <c r="N331" s="83">
        <v>69670</v>
      </c>
      <c r="O331" s="83">
        <v>68465</v>
      </c>
      <c r="P331" s="83">
        <v>66387</v>
      </c>
      <c r="Q331" s="83">
        <v>65288</v>
      </c>
      <c r="R331" s="83">
        <v>64048</v>
      </c>
      <c r="S331" s="83">
        <v>62569</v>
      </c>
      <c r="T331" s="83">
        <v>60638</v>
      </c>
      <c r="U331" s="83">
        <v>59784</v>
      </c>
      <c r="V331" s="82">
        <v>59342</v>
      </c>
      <c r="W331" s="82">
        <v>65331</v>
      </c>
      <c r="X331" s="203"/>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c r="CR331" s="62"/>
      <c r="CS331" s="62"/>
      <c r="CT331" s="62"/>
      <c r="CU331" s="62"/>
      <c r="CV331" s="62"/>
      <c r="CW331" s="62"/>
      <c r="CX331" s="62"/>
      <c r="CY331" s="62"/>
      <c r="CZ331" s="62"/>
      <c r="DA331" s="62"/>
      <c r="DB331" s="62"/>
      <c r="DC331" s="62"/>
      <c r="DD331" s="62"/>
      <c r="DE331" s="62"/>
      <c r="DF331" s="62"/>
      <c r="DG331" s="62"/>
      <c r="DH331" s="62"/>
      <c r="DI331" s="62"/>
      <c r="DJ331" s="62"/>
      <c r="DK331" s="62"/>
      <c r="DL331" s="62"/>
    </row>
    <row r="332" spans="1:116" ht="18.75" customHeight="1">
      <c r="A332"/>
      <c r="B332" s="252"/>
      <c r="C332" s="243" t="s">
        <v>432</v>
      </c>
      <c r="D332" s="244" t="s">
        <v>302</v>
      </c>
      <c r="E332" s="245" t="s">
        <v>3</v>
      </c>
      <c r="F332" s="77" t="s">
        <v>59</v>
      </c>
      <c r="G332" s="57"/>
      <c r="H332" s="57"/>
      <c r="I332" s="57"/>
      <c r="J332" s="57"/>
      <c r="K332" s="83">
        <f>131</f>
        <v>131</v>
      </c>
      <c r="L332" s="83">
        <v>127</v>
      </c>
      <c r="M332" s="83">
        <v>126</v>
      </c>
      <c r="N332" s="83">
        <v>137</v>
      </c>
      <c r="O332" s="83">
        <v>104</v>
      </c>
      <c r="P332" s="83">
        <v>56</v>
      </c>
      <c r="Q332" s="83">
        <v>49</v>
      </c>
      <c r="R332" s="83">
        <v>192</v>
      </c>
      <c r="S332" s="83">
        <v>188</v>
      </c>
      <c r="T332" s="83">
        <v>56</v>
      </c>
      <c r="U332" s="83">
        <v>28</v>
      </c>
      <c r="V332" s="82">
        <v>24</v>
      </c>
      <c r="W332" s="82">
        <v>0</v>
      </c>
      <c r="X332" s="203"/>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c r="CR332" s="62"/>
      <c r="CS332" s="62"/>
      <c r="CT332" s="62"/>
      <c r="CU332" s="62"/>
      <c r="CV332" s="62"/>
      <c r="CW332" s="62"/>
      <c r="CX332" s="62"/>
      <c r="CY332" s="62"/>
      <c r="CZ332" s="62"/>
      <c r="DA332" s="62"/>
      <c r="DB332" s="62"/>
      <c r="DC332" s="62"/>
      <c r="DD332" s="62"/>
      <c r="DE332" s="62"/>
      <c r="DF332" s="62"/>
      <c r="DG332" s="62"/>
      <c r="DH332" s="62"/>
      <c r="DI332" s="62"/>
      <c r="DJ332" s="62"/>
      <c r="DK332" s="62"/>
      <c r="DL332" s="62"/>
    </row>
    <row r="333" spans="1:116" ht="18.75" customHeight="1">
      <c r="A333"/>
      <c r="B333" s="252"/>
      <c r="C333" s="243"/>
      <c r="D333" s="244"/>
      <c r="E333" s="245"/>
      <c r="F333" s="77" t="s">
        <v>60</v>
      </c>
      <c r="G333" s="57"/>
      <c r="H333" s="57"/>
      <c r="I333" s="57"/>
      <c r="J333" s="57"/>
      <c r="K333" s="83">
        <v>417</v>
      </c>
      <c r="L333" s="83">
        <v>395</v>
      </c>
      <c r="M333" s="83">
        <v>340</v>
      </c>
      <c r="N333" s="83">
        <v>400</v>
      </c>
      <c r="O333" s="83">
        <v>254</v>
      </c>
      <c r="P333" s="83">
        <v>239</v>
      </c>
      <c r="Q333" s="83">
        <v>250</v>
      </c>
      <c r="R333" s="83">
        <v>272</v>
      </c>
      <c r="S333" s="83">
        <v>263</v>
      </c>
      <c r="T333" s="83">
        <v>231</v>
      </c>
      <c r="U333" s="83">
        <v>165</v>
      </c>
      <c r="V333" s="82">
        <v>153</v>
      </c>
      <c r="W333" s="82">
        <v>0</v>
      </c>
      <c r="X333" s="203"/>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c r="CR333" s="62"/>
      <c r="CS333" s="62"/>
      <c r="CT333" s="62"/>
      <c r="CU333" s="62"/>
      <c r="CV333" s="62"/>
      <c r="CW333" s="62"/>
      <c r="CX333" s="62"/>
      <c r="CY333" s="62"/>
      <c r="CZ333" s="62"/>
      <c r="DA333" s="62"/>
      <c r="DB333" s="62"/>
      <c r="DC333" s="62"/>
      <c r="DD333" s="62"/>
      <c r="DE333" s="62"/>
      <c r="DF333" s="62"/>
      <c r="DG333" s="62"/>
      <c r="DH333" s="62"/>
      <c r="DI333" s="62"/>
      <c r="DJ333" s="62"/>
      <c r="DK333" s="62"/>
      <c r="DL333" s="62"/>
    </row>
    <row r="334" spans="1:116" ht="18.75" customHeight="1">
      <c r="A334"/>
      <c r="B334" s="252"/>
      <c r="C334" s="243"/>
      <c r="D334" s="244"/>
      <c r="E334" s="245"/>
      <c r="F334" s="77" t="s">
        <v>12</v>
      </c>
      <c r="G334" s="57"/>
      <c r="H334" s="57"/>
      <c r="I334" s="57"/>
      <c r="J334" s="57"/>
      <c r="K334" s="83">
        <f>548</f>
        <v>548</v>
      </c>
      <c r="L334" s="83">
        <v>522</v>
      </c>
      <c r="M334" s="83">
        <v>466</v>
      </c>
      <c r="N334" s="83">
        <v>537</v>
      </c>
      <c r="O334" s="83">
        <v>358</v>
      </c>
      <c r="P334" s="83">
        <v>295</v>
      </c>
      <c r="Q334" s="83">
        <v>299</v>
      </c>
      <c r="R334" s="83">
        <v>464</v>
      </c>
      <c r="S334" s="83">
        <v>451</v>
      </c>
      <c r="T334" s="83">
        <v>287</v>
      </c>
      <c r="U334" s="83">
        <v>193</v>
      </c>
      <c r="V334" s="82">
        <v>177</v>
      </c>
      <c r="W334" s="82">
        <v>0</v>
      </c>
      <c r="X334" s="203"/>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c r="CR334" s="62"/>
      <c r="CS334" s="62"/>
      <c r="CT334" s="62"/>
      <c r="CU334" s="62"/>
      <c r="CV334" s="62"/>
      <c r="CW334" s="62"/>
      <c r="CX334" s="62"/>
      <c r="CY334" s="62"/>
      <c r="CZ334" s="62"/>
      <c r="DA334" s="62"/>
      <c r="DB334" s="62"/>
      <c r="DC334" s="62"/>
      <c r="DD334" s="62"/>
      <c r="DE334" s="62"/>
      <c r="DF334" s="62"/>
      <c r="DG334" s="62"/>
      <c r="DH334" s="62"/>
      <c r="DI334" s="62"/>
      <c r="DJ334" s="62"/>
      <c r="DK334" s="62"/>
      <c r="DL334" s="62"/>
    </row>
    <row r="335" spans="1:116" ht="18.75" customHeight="1">
      <c r="A335"/>
      <c r="B335" s="252"/>
      <c r="C335" s="243" t="s">
        <v>460</v>
      </c>
      <c r="D335" s="244" t="s">
        <v>302</v>
      </c>
      <c r="E335" s="245" t="s">
        <v>3</v>
      </c>
      <c r="F335" s="77" t="s">
        <v>59</v>
      </c>
      <c r="G335" s="57"/>
      <c r="H335" s="57"/>
      <c r="I335" s="57"/>
      <c r="J335" s="57"/>
      <c r="K335" s="83">
        <v>522</v>
      </c>
      <c r="L335" s="83">
        <v>461</v>
      </c>
      <c r="M335" s="83">
        <v>347</v>
      </c>
      <c r="N335" s="83">
        <v>318</v>
      </c>
      <c r="O335" s="83">
        <v>292</v>
      </c>
      <c r="P335" s="83">
        <v>253</v>
      </c>
      <c r="Q335" s="83">
        <v>213</v>
      </c>
      <c r="R335" s="83">
        <v>161</v>
      </c>
      <c r="S335" s="83">
        <v>107</v>
      </c>
      <c r="T335" s="83">
        <v>75</v>
      </c>
      <c r="U335" s="83">
        <v>57</v>
      </c>
      <c r="V335" s="82">
        <v>42</v>
      </c>
      <c r="W335" s="82">
        <v>468</v>
      </c>
      <c r="X335" s="203"/>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c r="CR335" s="62"/>
      <c r="CS335" s="62"/>
      <c r="CT335" s="62"/>
      <c r="CU335" s="62"/>
      <c r="CV335" s="62"/>
      <c r="CW335" s="62"/>
      <c r="CX335" s="62"/>
      <c r="CY335" s="62"/>
      <c r="CZ335" s="62"/>
      <c r="DA335" s="62"/>
      <c r="DB335" s="62"/>
      <c r="DC335" s="62"/>
      <c r="DD335" s="62"/>
      <c r="DE335" s="62"/>
      <c r="DF335" s="62"/>
      <c r="DG335" s="62"/>
      <c r="DH335" s="62"/>
      <c r="DI335" s="62"/>
      <c r="DJ335" s="62"/>
      <c r="DK335" s="62"/>
      <c r="DL335" s="62"/>
    </row>
    <row r="336" spans="1:116" ht="18.75" customHeight="1">
      <c r="A336"/>
      <c r="B336" s="252"/>
      <c r="C336" s="243"/>
      <c r="D336" s="244"/>
      <c r="E336" s="245"/>
      <c r="F336" s="77" t="s">
        <v>60</v>
      </c>
      <c r="G336" s="57"/>
      <c r="H336" s="57"/>
      <c r="I336" s="57"/>
      <c r="J336" s="57"/>
      <c r="K336" s="83">
        <v>54</v>
      </c>
      <c r="L336" s="83">
        <v>45</v>
      </c>
      <c r="M336" s="83">
        <v>31</v>
      </c>
      <c r="N336" s="83">
        <v>31</v>
      </c>
      <c r="O336" s="83">
        <v>33</v>
      </c>
      <c r="P336" s="83">
        <v>25</v>
      </c>
      <c r="Q336" s="83">
        <v>23</v>
      </c>
      <c r="R336" s="83">
        <v>15</v>
      </c>
      <c r="S336" s="83">
        <v>7</v>
      </c>
      <c r="T336" s="83">
        <v>6</v>
      </c>
      <c r="U336" s="83">
        <v>5</v>
      </c>
      <c r="V336" s="82">
        <v>5</v>
      </c>
      <c r="W336" s="82">
        <v>231</v>
      </c>
      <c r="X336" s="203"/>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c r="CR336" s="62"/>
      <c r="CS336" s="62"/>
      <c r="CT336" s="62"/>
      <c r="CU336" s="62"/>
      <c r="CV336" s="62"/>
      <c r="CW336" s="62"/>
      <c r="CX336" s="62"/>
      <c r="CY336" s="62"/>
      <c r="CZ336" s="62"/>
      <c r="DA336" s="62"/>
      <c r="DB336" s="62"/>
      <c r="DC336" s="62"/>
      <c r="DD336" s="62"/>
      <c r="DE336" s="62"/>
      <c r="DF336" s="62"/>
      <c r="DG336" s="62"/>
      <c r="DH336" s="62"/>
      <c r="DI336" s="62"/>
      <c r="DJ336" s="62"/>
      <c r="DK336" s="62"/>
      <c r="DL336" s="62"/>
    </row>
    <row r="337" spans="1:116" ht="31.5" customHeight="1">
      <c r="A337"/>
      <c r="B337" s="252"/>
      <c r="C337" s="243"/>
      <c r="D337" s="244"/>
      <c r="E337" s="245"/>
      <c r="F337" s="77" t="s">
        <v>12</v>
      </c>
      <c r="G337" s="57"/>
      <c r="H337" s="57"/>
      <c r="I337" s="57"/>
      <c r="J337" s="57"/>
      <c r="K337" s="83">
        <v>576</v>
      </c>
      <c r="L337" s="83">
        <v>506</v>
      </c>
      <c r="M337" s="83">
        <v>378</v>
      </c>
      <c r="N337" s="83">
        <v>349</v>
      </c>
      <c r="O337" s="83">
        <v>325</v>
      </c>
      <c r="P337" s="83">
        <v>278</v>
      </c>
      <c r="Q337" s="83">
        <v>236</v>
      </c>
      <c r="R337" s="83">
        <v>176</v>
      </c>
      <c r="S337" s="83">
        <v>114</v>
      </c>
      <c r="T337" s="83">
        <v>81</v>
      </c>
      <c r="U337" s="83">
        <v>62</v>
      </c>
      <c r="V337" s="82">
        <v>47</v>
      </c>
      <c r="W337" s="82">
        <v>699</v>
      </c>
      <c r="X337" s="203"/>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c r="CR337" s="62"/>
      <c r="CS337" s="62"/>
      <c r="CT337" s="62"/>
      <c r="CU337" s="62"/>
      <c r="CV337" s="62"/>
      <c r="CW337" s="62"/>
      <c r="CX337" s="62"/>
      <c r="CY337" s="62"/>
      <c r="CZ337" s="62"/>
      <c r="DA337" s="62"/>
      <c r="DB337" s="62"/>
      <c r="DC337" s="62"/>
      <c r="DD337" s="62"/>
      <c r="DE337" s="62"/>
      <c r="DF337" s="62"/>
      <c r="DG337" s="62"/>
      <c r="DH337" s="62"/>
      <c r="DI337" s="62"/>
      <c r="DJ337" s="62"/>
      <c r="DK337" s="62"/>
      <c r="DL337" s="62"/>
    </row>
    <row r="338" spans="1:116" ht="34.5" customHeight="1">
      <c r="A338"/>
      <c r="B338" s="252"/>
      <c r="C338" s="243" t="s">
        <v>450</v>
      </c>
      <c r="D338" s="244" t="s">
        <v>302</v>
      </c>
      <c r="E338" s="245" t="s">
        <v>3</v>
      </c>
      <c r="F338" s="77" t="s">
        <v>59</v>
      </c>
      <c r="G338" s="57"/>
      <c r="H338" s="57"/>
      <c r="I338" s="57"/>
      <c r="J338" s="57"/>
      <c r="K338" s="83">
        <v>234633</v>
      </c>
      <c r="L338" s="83">
        <v>228162</v>
      </c>
      <c r="M338" s="83">
        <v>217680</v>
      </c>
      <c r="N338" s="83">
        <v>215094</v>
      </c>
      <c r="O338" s="83">
        <v>212010</v>
      </c>
      <c r="P338" s="83">
        <v>207070</v>
      </c>
      <c r="Q338" s="83">
        <v>203483</v>
      </c>
      <c r="R338" s="83">
        <v>200505</v>
      </c>
      <c r="S338" s="83">
        <v>197161</v>
      </c>
      <c r="T338" s="83">
        <v>192830</v>
      </c>
      <c r="U338" s="83">
        <v>193168</v>
      </c>
      <c r="V338" s="82">
        <v>190636</v>
      </c>
      <c r="W338" s="82">
        <v>203353</v>
      </c>
      <c r="X338" s="203"/>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c r="CR338" s="62"/>
      <c r="CS338" s="62"/>
      <c r="CT338" s="62"/>
      <c r="CU338" s="62"/>
      <c r="CV338" s="62"/>
      <c r="CW338" s="62"/>
      <c r="CX338" s="62"/>
      <c r="CY338" s="62"/>
      <c r="CZ338" s="62"/>
      <c r="DA338" s="62"/>
      <c r="DB338" s="62"/>
      <c r="DC338" s="62"/>
      <c r="DD338" s="62"/>
      <c r="DE338" s="62"/>
      <c r="DF338" s="62"/>
      <c r="DG338" s="62"/>
      <c r="DH338" s="62"/>
      <c r="DI338" s="62"/>
      <c r="DJ338" s="62"/>
      <c r="DK338" s="62"/>
      <c r="DL338" s="62"/>
    </row>
    <row r="339" spans="1:116" ht="34.5" customHeight="1">
      <c r="A339"/>
      <c r="B339" s="252"/>
      <c r="C339" s="243"/>
      <c r="D339" s="244"/>
      <c r="E339" s="245"/>
      <c r="F339" s="77" t="s">
        <v>60</v>
      </c>
      <c r="G339" s="57"/>
      <c r="H339" s="57"/>
      <c r="I339" s="57"/>
      <c r="J339" s="57"/>
      <c r="K339" s="83">
        <v>412179</v>
      </c>
      <c r="L339" s="83">
        <v>415513</v>
      </c>
      <c r="M339" s="83">
        <v>412411</v>
      </c>
      <c r="N339" s="83">
        <v>411605</v>
      </c>
      <c r="O339" s="83">
        <v>408151</v>
      </c>
      <c r="P339" s="83">
        <v>403286</v>
      </c>
      <c r="Q339" s="83">
        <v>401947</v>
      </c>
      <c r="R339" s="83">
        <v>403046</v>
      </c>
      <c r="S339" s="83">
        <v>407057</v>
      </c>
      <c r="T339" s="83">
        <v>411107</v>
      </c>
      <c r="U339" s="83">
        <v>424360</v>
      </c>
      <c r="V339" s="82">
        <v>426657</v>
      </c>
      <c r="W339" s="82">
        <v>458685</v>
      </c>
      <c r="X339" s="203"/>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c r="CR339" s="62"/>
      <c r="CS339" s="62"/>
      <c r="CT339" s="62"/>
      <c r="CU339" s="62"/>
      <c r="CV339" s="62"/>
      <c r="CW339" s="62"/>
      <c r="CX339" s="62"/>
      <c r="CY339" s="62"/>
      <c r="CZ339" s="62"/>
      <c r="DA339" s="62"/>
      <c r="DB339" s="62"/>
      <c r="DC339" s="62"/>
      <c r="DD339" s="62"/>
      <c r="DE339" s="62"/>
      <c r="DF339" s="62"/>
      <c r="DG339" s="62"/>
      <c r="DH339" s="62"/>
      <c r="DI339" s="62"/>
      <c r="DJ339" s="62"/>
      <c r="DK339" s="62"/>
      <c r="DL339" s="62"/>
    </row>
    <row r="340" spans="1:116" ht="34.5" customHeight="1" thickBot="1">
      <c r="A340"/>
      <c r="B340" s="253"/>
      <c r="C340" s="275"/>
      <c r="D340" s="247"/>
      <c r="E340" s="276"/>
      <c r="F340" s="84" t="s">
        <v>12</v>
      </c>
      <c r="G340" s="122"/>
      <c r="H340" s="122"/>
      <c r="I340" s="122"/>
      <c r="J340" s="122"/>
      <c r="K340" s="85">
        <v>646812</v>
      </c>
      <c r="L340" s="85">
        <v>643675</v>
      </c>
      <c r="M340" s="85">
        <v>630091</v>
      </c>
      <c r="N340" s="85">
        <v>626699</v>
      </c>
      <c r="O340" s="85">
        <v>620161</v>
      </c>
      <c r="P340" s="85">
        <v>610356</v>
      </c>
      <c r="Q340" s="85">
        <v>605430</v>
      </c>
      <c r="R340" s="85">
        <v>603551</v>
      </c>
      <c r="S340" s="85">
        <v>604218</v>
      </c>
      <c r="T340" s="85">
        <v>603937</v>
      </c>
      <c r="U340" s="85">
        <v>617528</v>
      </c>
      <c r="V340" s="88">
        <v>617293</v>
      </c>
      <c r="W340" s="88">
        <v>662038</v>
      </c>
      <c r="X340" s="204"/>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c r="CR340" s="62"/>
      <c r="CS340" s="62"/>
      <c r="CT340" s="62"/>
      <c r="CU340" s="62"/>
      <c r="CV340" s="62"/>
      <c r="CW340" s="62"/>
      <c r="CX340" s="62"/>
      <c r="CY340" s="62"/>
      <c r="CZ340" s="62"/>
      <c r="DA340" s="62"/>
      <c r="DB340" s="62"/>
      <c r="DC340" s="62"/>
      <c r="DD340" s="62"/>
      <c r="DE340" s="62"/>
      <c r="DF340" s="62"/>
      <c r="DG340" s="62"/>
      <c r="DH340" s="62"/>
      <c r="DI340" s="62"/>
      <c r="DJ340" s="62"/>
      <c r="DK340" s="62"/>
      <c r="DL340" s="62"/>
    </row>
    <row r="341" spans="1:116" ht="15.6">
      <c r="A341"/>
      <c r="B341"/>
      <c r="C341"/>
      <c r="D341"/>
      <c r="E341"/>
      <c r="F341"/>
      <c r="G341" s="54"/>
      <c r="H341" s="54"/>
      <c r="I341" s="54"/>
      <c r="J341" s="54"/>
      <c r="K341" s="54"/>
      <c r="L341" s="54"/>
      <c r="M341" s="54"/>
      <c r="N341" s="54"/>
      <c r="O341" s="54"/>
      <c r="P341" s="54"/>
      <c r="Q341" s="54"/>
      <c r="R341" s="54"/>
      <c r="U341" s="55"/>
      <c r="V341" s="55"/>
      <c r="X341" s="55"/>
      <c r="Y341"/>
      <c r="Z341" s="62"/>
      <c r="AA341" s="62"/>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c r="CR341" s="62"/>
      <c r="CS341" s="62"/>
      <c r="CT341" s="62"/>
      <c r="CU341" s="62"/>
      <c r="CV341" s="62"/>
      <c r="CW341" s="62"/>
      <c r="CX341" s="62"/>
      <c r="CY341" s="62"/>
      <c r="CZ341" s="62"/>
      <c r="DA341" s="62"/>
      <c r="DB341" s="62"/>
      <c r="DC341" s="62"/>
      <c r="DD341" s="62"/>
      <c r="DE341" s="62"/>
      <c r="DF341" s="62"/>
      <c r="DG341" s="62"/>
      <c r="DH341" s="62"/>
      <c r="DI341" s="62"/>
      <c r="DJ341" s="62"/>
      <c r="DK341" s="62"/>
      <c r="DL341" s="62"/>
    </row>
    <row r="342" spans="1:116" ht="15.6">
      <c r="A342"/>
      <c r="B342"/>
      <c r="C342"/>
      <c r="D342"/>
      <c r="E342"/>
      <c r="F342"/>
      <c r="G342" s="54"/>
      <c r="H342" s="54"/>
      <c r="I342" s="54"/>
      <c r="J342" s="54"/>
      <c r="K342" s="54"/>
      <c r="L342" s="54"/>
      <c r="M342" s="54"/>
      <c r="N342" s="54"/>
      <c r="O342" s="54"/>
      <c r="P342" s="54"/>
      <c r="Q342" s="54"/>
      <c r="R342" s="54"/>
      <c r="U342" s="55"/>
      <c r="V342" s="55"/>
      <c r="X342" s="55"/>
      <c r="Y34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c r="CS342" s="62"/>
      <c r="CT342" s="62"/>
      <c r="CU342" s="62"/>
      <c r="CV342" s="62"/>
      <c r="CW342" s="62"/>
      <c r="CX342" s="62"/>
      <c r="CY342" s="62"/>
      <c r="CZ342" s="62"/>
      <c r="DA342" s="62"/>
      <c r="DB342" s="62"/>
      <c r="DC342" s="62"/>
      <c r="DD342" s="62"/>
      <c r="DE342" s="62"/>
      <c r="DF342" s="62"/>
      <c r="DG342" s="62"/>
      <c r="DH342" s="62"/>
      <c r="DI342" s="62"/>
      <c r="DJ342" s="62"/>
      <c r="DK342" s="62"/>
      <c r="DL342" s="62"/>
    </row>
    <row r="343" spans="1:116" ht="18">
      <c r="A343"/>
      <c r="C343"/>
      <c r="D343"/>
      <c r="E343"/>
      <c r="F343"/>
      <c r="G343" s="54"/>
      <c r="H343" s="54"/>
      <c r="I343" s="54"/>
      <c r="J343" s="54"/>
      <c r="K343" s="54"/>
      <c r="L343" s="54"/>
      <c r="M343" s="54"/>
      <c r="N343" s="54"/>
      <c r="O343" s="54"/>
      <c r="P343" s="54"/>
      <c r="Q343" s="54"/>
      <c r="R343" s="54"/>
      <c r="U343" s="55"/>
      <c r="V343" s="55"/>
      <c r="X343" s="55"/>
      <c r="Y343"/>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c r="CR343" s="62"/>
      <c r="CS343" s="62"/>
      <c r="CT343" s="62"/>
      <c r="CU343" s="62"/>
      <c r="CV343" s="62"/>
      <c r="CW343" s="62"/>
      <c r="CX343" s="62"/>
      <c r="CY343" s="62"/>
      <c r="CZ343" s="62"/>
      <c r="DA343" s="62"/>
      <c r="DB343" s="62"/>
      <c r="DC343" s="62"/>
      <c r="DD343" s="62"/>
      <c r="DE343" s="62"/>
      <c r="DF343" s="62"/>
      <c r="DG343" s="62"/>
      <c r="DH343" s="62"/>
      <c r="DI343" s="62"/>
      <c r="DJ343" s="62"/>
      <c r="DK343" s="62"/>
      <c r="DL343" s="62"/>
    </row>
    <row r="344" spans="1:116" ht="15.6">
      <c r="A344"/>
      <c r="B344" t="s">
        <v>489</v>
      </c>
      <c r="C344"/>
      <c r="D344"/>
      <c r="E344"/>
      <c r="F344"/>
      <c r="G344" s="54"/>
      <c r="H344" s="54"/>
      <c r="I344" s="54"/>
      <c r="J344" s="54"/>
      <c r="K344" s="54"/>
      <c r="L344" s="54"/>
      <c r="M344" s="54"/>
      <c r="N344" s="54"/>
      <c r="O344" s="54"/>
      <c r="P344" s="54"/>
      <c r="Q344" s="54"/>
      <c r="R344" s="54"/>
      <c r="U344" s="55"/>
      <c r="V344" s="55"/>
      <c r="X344" s="55"/>
      <c r="Y344"/>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c r="CR344" s="62"/>
      <c r="CS344" s="62"/>
      <c r="CT344" s="62"/>
      <c r="CU344" s="62"/>
      <c r="CV344" s="62"/>
      <c r="CW344" s="62"/>
      <c r="CX344" s="62"/>
      <c r="CY344" s="62"/>
      <c r="CZ344" s="62"/>
      <c r="DA344" s="62"/>
      <c r="DB344" s="62"/>
      <c r="DC344" s="62"/>
      <c r="DD344" s="62"/>
      <c r="DE344" s="62"/>
      <c r="DF344" s="62"/>
      <c r="DG344" s="62"/>
      <c r="DH344" s="62"/>
      <c r="DI344" s="62"/>
      <c r="DJ344" s="62"/>
      <c r="DK344" s="62"/>
      <c r="DL344" s="62"/>
    </row>
    <row r="345" spans="1:116" ht="15.6">
      <c r="A345"/>
      <c r="B345" t="s">
        <v>461</v>
      </c>
      <c r="C345"/>
      <c r="D345"/>
      <c r="E345"/>
      <c r="F345"/>
      <c r="G345" s="54"/>
      <c r="H345" s="54"/>
      <c r="I345" s="54"/>
      <c r="J345" s="54"/>
      <c r="K345" s="54"/>
      <c r="L345" s="54"/>
      <c r="M345" s="54"/>
      <c r="N345" s="54"/>
      <c r="O345" s="54"/>
      <c r="P345" s="54"/>
      <c r="Q345" s="54"/>
      <c r="R345" s="54"/>
      <c r="U345" s="55"/>
      <c r="V345" s="55"/>
      <c r="X345" s="55"/>
      <c r="Y345"/>
      <c r="Z345" s="62"/>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c r="CR345" s="62"/>
      <c r="CS345" s="62"/>
      <c r="CT345" s="62"/>
      <c r="CU345" s="62"/>
      <c r="CV345" s="62"/>
      <c r="CW345" s="62"/>
      <c r="CX345" s="62"/>
      <c r="CY345" s="62"/>
      <c r="CZ345" s="62"/>
      <c r="DA345" s="62"/>
      <c r="DB345" s="62"/>
      <c r="DC345" s="62"/>
      <c r="DD345" s="62"/>
      <c r="DE345" s="62"/>
      <c r="DF345" s="62"/>
      <c r="DG345" s="62"/>
      <c r="DH345" s="62"/>
      <c r="DI345" s="62"/>
      <c r="DJ345" s="62"/>
      <c r="DK345" s="62"/>
      <c r="DL345" s="62"/>
    </row>
    <row r="346" spans="1:116" ht="15.6">
      <c r="A346"/>
      <c r="B346" t="s">
        <v>480</v>
      </c>
      <c r="C346"/>
      <c r="D346"/>
      <c r="E346"/>
      <c r="F346"/>
      <c r="G346" s="54"/>
      <c r="H346" s="54"/>
      <c r="I346" s="54"/>
      <c r="J346" s="54"/>
      <c r="K346" s="54"/>
      <c r="L346" s="54"/>
      <c r="M346" s="54"/>
      <c r="N346" s="54"/>
      <c r="O346" s="54"/>
      <c r="P346" s="54"/>
      <c r="Q346" s="54"/>
      <c r="R346" s="54"/>
      <c r="U346" s="55"/>
      <c r="V346" s="55"/>
      <c r="X346" s="55"/>
      <c r="Y346"/>
      <c r="Z346"/>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c r="CR346" s="62"/>
      <c r="CS346" s="62"/>
      <c r="CT346" s="62"/>
      <c r="CU346" s="62"/>
      <c r="CV346" s="62"/>
      <c r="CW346" s="62"/>
      <c r="CX346" s="62"/>
      <c r="CY346" s="62"/>
      <c r="CZ346" s="62"/>
      <c r="DA346" s="62"/>
      <c r="DB346" s="62"/>
      <c r="DC346" s="62"/>
      <c r="DD346" s="62"/>
      <c r="DE346" s="62"/>
      <c r="DF346" s="62"/>
      <c r="DG346" s="62"/>
      <c r="DH346" s="62"/>
      <c r="DI346" s="62"/>
      <c r="DJ346" s="62"/>
      <c r="DK346" s="62"/>
      <c r="DL346" s="62"/>
    </row>
    <row r="347" spans="1:116" ht="15.6">
      <c r="A347"/>
      <c r="B347" t="s">
        <v>487</v>
      </c>
      <c r="C347"/>
      <c r="D347"/>
      <c r="E347"/>
      <c r="F347"/>
      <c r="G347" s="54"/>
      <c r="H347" s="54"/>
      <c r="I347" s="54"/>
      <c r="J347" s="54"/>
      <c r="K347" s="54"/>
      <c r="L347" s="54"/>
      <c r="M347" s="54"/>
      <c r="N347" s="54"/>
      <c r="O347" s="54"/>
      <c r="P347" s="54"/>
      <c r="Q347" s="54"/>
      <c r="R347" s="54"/>
      <c r="U347" s="55"/>
      <c r="V347" s="55"/>
      <c r="X347" s="55"/>
      <c r="Y347"/>
      <c r="Z347"/>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c r="CR347" s="62"/>
      <c r="CS347" s="62"/>
      <c r="CT347" s="62"/>
      <c r="CU347" s="62"/>
      <c r="CV347" s="62"/>
      <c r="CW347" s="62"/>
      <c r="CX347" s="62"/>
      <c r="CY347" s="62"/>
      <c r="CZ347" s="62"/>
      <c r="DA347" s="62"/>
      <c r="DB347" s="62"/>
      <c r="DC347" s="62"/>
      <c r="DD347" s="62"/>
      <c r="DE347" s="62"/>
      <c r="DF347" s="62"/>
      <c r="DG347" s="62"/>
      <c r="DH347" s="62"/>
      <c r="DI347" s="62"/>
      <c r="DJ347" s="62"/>
      <c r="DK347" s="62"/>
      <c r="DL347" s="62"/>
    </row>
    <row r="348" spans="1:116" ht="15.6">
      <c r="A348"/>
      <c r="B348" t="s">
        <v>488</v>
      </c>
      <c r="C348"/>
      <c r="D348"/>
      <c r="E348"/>
      <c r="F348"/>
      <c r="G348" s="54"/>
      <c r="H348" s="54"/>
      <c r="I348" s="54"/>
      <c r="J348" s="54"/>
      <c r="K348" s="54"/>
      <c r="L348" s="54"/>
      <c r="M348" s="54"/>
      <c r="N348" s="54"/>
      <c r="O348" s="54"/>
      <c r="P348" s="54"/>
      <c r="Q348" s="54"/>
      <c r="R348" s="54"/>
      <c r="U348" s="55"/>
      <c r="V348" s="55"/>
      <c r="X348" s="55"/>
      <c r="Y348"/>
      <c r="Z348"/>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c r="CR348" s="62"/>
      <c r="CS348" s="62"/>
      <c r="CT348" s="62"/>
      <c r="CU348" s="62"/>
      <c r="CV348" s="62"/>
      <c r="CW348" s="62"/>
      <c r="CX348" s="62"/>
      <c r="CY348" s="62"/>
      <c r="CZ348" s="62"/>
      <c r="DA348" s="62"/>
      <c r="DB348" s="62"/>
      <c r="DC348" s="62"/>
      <c r="DD348" s="62"/>
      <c r="DE348" s="62"/>
      <c r="DF348" s="62"/>
      <c r="DG348" s="62"/>
      <c r="DH348" s="62"/>
      <c r="DI348" s="62"/>
      <c r="DJ348" s="62"/>
      <c r="DK348" s="62"/>
      <c r="DL348" s="62"/>
    </row>
    <row r="349" spans="1:116" ht="18">
      <c r="A349"/>
      <c r="C349"/>
      <c r="D349"/>
      <c r="E349"/>
      <c r="F349"/>
      <c r="G349" s="54"/>
      <c r="H349" s="54"/>
      <c r="I349" s="54"/>
      <c r="J349" s="54"/>
      <c r="K349" s="54"/>
      <c r="L349" s="54"/>
      <c r="M349" s="54"/>
      <c r="N349" s="54"/>
      <c r="O349" s="54"/>
      <c r="P349" s="54"/>
      <c r="Q349" s="54"/>
      <c r="R349" s="54"/>
      <c r="U349" s="55"/>
      <c r="V349" s="55"/>
      <c r="X349" s="55"/>
      <c r="Y349"/>
      <c r="Z349"/>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c r="CR349" s="62"/>
      <c r="CS349" s="62"/>
      <c r="CT349" s="62"/>
      <c r="CU349" s="62"/>
      <c r="CV349" s="62"/>
      <c r="CW349" s="62"/>
      <c r="CX349" s="62"/>
      <c r="CY349" s="62"/>
      <c r="CZ349" s="62"/>
      <c r="DA349" s="62"/>
      <c r="DB349" s="62"/>
      <c r="DC349" s="62"/>
      <c r="DD349" s="62"/>
      <c r="DE349" s="62"/>
      <c r="DF349" s="62"/>
      <c r="DG349" s="62"/>
      <c r="DH349" s="62"/>
      <c r="DI349" s="62"/>
      <c r="DJ349" s="62"/>
      <c r="DK349" s="62"/>
      <c r="DL349" s="62"/>
    </row>
    <row r="350" spans="1:116" ht="18">
      <c r="A350"/>
      <c r="X350" s="55"/>
      <c r="Y350"/>
      <c r="Z350"/>
      <c r="AA350" s="62"/>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c r="CR350" s="62"/>
      <c r="CS350" s="62"/>
      <c r="CT350" s="62"/>
      <c r="CU350" s="62"/>
      <c r="CV350" s="62"/>
      <c r="CW350" s="62"/>
      <c r="CX350" s="62"/>
      <c r="CY350" s="62"/>
      <c r="CZ350" s="62"/>
      <c r="DA350" s="62"/>
      <c r="DB350" s="62"/>
      <c r="DC350" s="62"/>
      <c r="DD350" s="62"/>
      <c r="DE350" s="62"/>
      <c r="DF350" s="62"/>
      <c r="DG350" s="62"/>
      <c r="DH350" s="62"/>
      <c r="DI350" s="62"/>
      <c r="DJ350" s="62"/>
      <c r="DK350" s="62"/>
      <c r="DL350" s="62"/>
    </row>
    <row r="351" spans="1:116">
      <c r="X351" s="55"/>
      <c r="Y351"/>
      <c r="Z351"/>
    </row>
    <row r="352" spans="1:116">
      <c r="X352" s="55"/>
      <c r="Y352"/>
      <c r="Z352"/>
    </row>
    <row r="353" spans="24:26">
      <c r="X353" s="55"/>
      <c r="Y353"/>
      <c r="Z353"/>
    </row>
    <row r="354" spans="24:26">
      <c r="X354" s="55"/>
      <c r="Y354"/>
      <c r="Z354"/>
    </row>
    <row r="355" spans="24:26">
      <c r="X355" s="55"/>
      <c r="Y355"/>
      <c r="Z355"/>
    </row>
    <row r="356" spans="24:26">
      <c r="X356" s="55"/>
      <c r="Y356"/>
      <c r="Z356"/>
    </row>
    <row r="357" spans="24:26">
      <c r="X357" s="55"/>
      <c r="Y357"/>
      <c r="Z357"/>
    </row>
    <row r="358" spans="24:26">
      <c r="X358" s="55"/>
      <c r="Y358"/>
      <c r="Z358"/>
    </row>
    <row r="359" spans="24:26">
      <c r="X359" s="55"/>
      <c r="Y359"/>
      <c r="Z359"/>
    </row>
    <row r="360" spans="24:26">
      <c r="X360" s="55"/>
      <c r="Y360"/>
      <c r="Z360"/>
    </row>
    <row r="361" spans="24:26">
      <c r="X361" s="55"/>
      <c r="Y361"/>
      <c r="Z361"/>
    </row>
    <row r="362" spans="24:26">
      <c r="X362" s="55"/>
      <c r="Y362"/>
      <c r="Z362"/>
    </row>
    <row r="363" spans="24:26">
      <c r="X363" s="55"/>
      <c r="Y363"/>
      <c r="Z363"/>
    </row>
    <row r="364" spans="24:26">
      <c r="X364" s="55"/>
      <c r="Y364"/>
      <c r="Z364"/>
    </row>
    <row r="365" spans="24:26">
      <c r="X365" s="55"/>
      <c r="Y365"/>
      <c r="Z365"/>
    </row>
    <row r="366" spans="24:26">
      <c r="X366" s="55"/>
      <c r="Y366"/>
      <c r="Z366"/>
    </row>
    <row r="367" spans="24:26">
      <c r="X367" s="55"/>
      <c r="Y367"/>
      <c r="Z367"/>
    </row>
    <row r="368" spans="24:26">
      <c r="X368" s="55"/>
      <c r="Y368"/>
      <c r="Z368"/>
    </row>
    <row r="369" spans="24:26">
      <c r="X369" s="55"/>
      <c r="Y369"/>
      <c r="Z369"/>
    </row>
    <row r="370" spans="24:26">
      <c r="X370" s="55"/>
      <c r="Y370"/>
      <c r="Z370"/>
    </row>
    <row r="371" spans="24:26">
      <c r="X371" s="55"/>
      <c r="Y371"/>
      <c r="Z371"/>
    </row>
    <row r="372" spans="24:26">
      <c r="X372" s="55"/>
      <c r="Y372"/>
      <c r="Z372"/>
    </row>
    <row r="373" spans="24:26">
      <c r="X373" s="55"/>
      <c r="Y373"/>
      <c r="Z373"/>
    </row>
    <row r="374" spans="24:26">
      <c r="X374" s="55"/>
      <c r="Y374"/>
      <c r="Z374"/>
    </row>
    <row r="375" spans="24:26">
      <c r="X375" s="55"/>
      <c r="Y375"/>
      <c r="Z375"/>
    </row>
    <row r="376" spans="24:26">
      <c r="X376" s="55"/>
      <c r="Y376"/>
      <c r="Z376"/>
    </row>
    <row r="377" spans="24:26">
      <c r="X377" s="55"/>
      <c r="Y377"/>
      <c r="Z377"/>
    </row>
    <row r="378" spans="24:26">
      <c r="X378" s="55"/>
      <c r="Y378"/>
      <c r="Z378"/>
    </row>
    <row r="379" spans="24:26">
      <c r="X379" s="55"/>
      <c r="Y379"/>
      <c r="Z379"/>
    </row>
    <row r="380" spans="24:26">
      <c r="X380" s="55"/>
      <c r="Y380"/>
      <c r="Z380"/>
    </row>
    <row r="381" spans="24:26">
      <c r="X381" s="55"/>
      <c r="Y381"/>
      <c r="Z381"/>
    </row>
    <row r="382" spans="24:26">
      <c r="X382" s="55"/>
      <c r="Y382"/>
      <c r="Z382"/>
    </row>
    <row r="383" spans="24:26">
      <c r="X383" s="55"/>
      <c r="Y383"/>
      <c r="Z383"/>
    </row>
    <row r="384" spans="24:26">
      <c r="X384" s="55"/>
      <c r="Y384"/>
      <c r="Z384"/>
    </row>
    <row r="385" spans="24:26">
      <c r="X385" s="55"/>
      <c r="Y385"/>
      <c r="Z385"/>
    </row>
    <row r="386" spans="24:26">
      <c r="X386" s="55"/>
      <c r="Y386"/>
      <c r="Z386"/>
    </row>
    <row r="387" spans="24:26">
      <c r="X387" s="55"/>
      <c r="Y387"/>
      <c r="Z387"/>
    </row>
    <row r="388" spans="24:26">
      <c r="X388" s="55"/>
      <c r="Y388"/>
      <c r="Z388"/>
    </row>
    <row r="389" spans="24:26">
      <c r="X389" s="55"/>
      <c r="Y389"/>
      <c r="Z389"/>
    </row>
    <row r="390" spans="24:26">
      <c r="X390" s="55"/>
      <c r="Y390"/>
      <c r="Z390"/>
    </row>
    <row r="391" spans="24:26">
      <c r="X391" s="55"/>
      <c r="Y391"/>
      <c r="Z391"/>
    </row>
    <row r="392" spans="24:26">
      <c r="X392" s="55"/>
      <c r="Y392"/>
      <c r="Z392"/>
    </row>
    <row r="393" spans="24:26">
      <c r="X393" s="55"/>
      <c r="Y393"/>
      <c r="Z393"/>
    </row>
    <row r="394" spans="24:26">
      <c r="X394" s="55"/>
      <c r="Y394"/>
      <c r="Z394"/>
    </row>
    <row r="395" spans="24:26">
      <c r="X395" s="55"/>
      <c r="Y395"/>
      <c r="Z395"/>
    </row>
    <row r="396" spans="24:26">
      <c r="X396" s="55"/>
      <c r="Y396"/>
      <c r="Z396"/>
    </row>
    <row r="397" spans="24:26">
      <c r="X397" s="55"/>
      <c r="Y397"/>
      <c r="Z397"/>
    </row>
    <row r="398" spans="24:26">
      <c r="X398" s="55"/>
      <c r="Y398"/>
      <c r="Z398"/>
    </row>
    <row r="399" spans="24:26">
      <c r="X399" s="55"/>
      <c r="Y399"/>
      <c r="Z399"/>
    </row>
    <row r="400" spans="24:26">
      <c r="X400" s="55"/>
      <c r="Y400"/>
      <c r="Z400"/>
    </row>
    <row r="401" spans="24:26">
      <c r="X401" s="55"/>
      <c r="Y401"/>
      <c r="Z401"/>
    </row>
    <row r="402" spans="24:26">
      <c r="X402" s="55"/>
      <c r="Y402"/>
      <c r="Z402"/>
    </row>
    <row r="403" spans="24:26">
      <c r="X403" s="55"/>
      <c r="Y403"/>
      <c r="Z403"/>
    </row>
    <row r="404" spans="24:26">
      <c r="X404" s="55"/>
      <c r="Y404"/>
      <c r="Z404"/>
    </row>
    <row r="405" spans="24:26">
      <c r="X405" s="55"/>
      <c r="Y405"/>
      <c r="Z405"/>
    </row>
    <row r="406" spans="24:26">
      <c r="X406" s="55"/>
      <c r="Y406"/>
      <c r="Z406"/>
    </row>
    <row r="407" spans="24:26">
      <c r="X407" s="55"/>
      <c r="Y407"/>
      <c r="Z407"/>
    </row>
    <row r="408" spans="24:26">
      <c r="X408" s="55"/>
      <c r="Y408"/>
      <c r="Z408"/>
    </row>
    <row r="409" spans="24:26">
      <c r="X409" s="55"/>
      <c r="Y409"/>
      <c r="Z409"/>
    </row>
    <row r="410" spans="24:26">
      <c r="X410" s="55"/>
      <c r="Y410"/>
      <c r="Z410"/>
    </row>
    <row r="411" spans="24:26">
      <c r="X411" s="55"/>
      <c r="Y411"/>
      <c r="Z411"/>
    </row>
    <row r="412" spans="24:26">
      <c r="X412" s="55"/>
      <c r="Y412"/>
      <c r="Z412"/>
    </row>
    <row r="413" spans="24:26">
      <c r="X413" s="55"/>
      <c r="Y413"/>
      <c r="Z413"/>
    </row>
    <row r="414" spans="24:26">
      <c r="X414" s="55"/>
      <c r="Y414"/>
      <c r="Z414"/>
    </row>
    <row r="415" spans="24:26">
      <c r="X415" s="55"/>
      <c r="Y415"/>
      <c r="Z415"/>
    </row>
    <row r="416" spans="24:26">
      <c r="X416" s="55"/>
      <c r="Y416"/>
      <c r="Z416"/>
    </row>
    <row r="417" spans="24:26">
      <c r="X417" s="55"/>
      <c r="Y417"/>
      <c r="Z417"/>
    </row>
    <row r="418" spans="24:26">
      <c r="X418" s="55"/>
      <c r="Y418"/>
      <c r="Z418"/>
    </row>
    <row r="419" spans="24:26">
      <c r="X419" s="55"/>
      <c r="Y419"/>
      <c r="Z419"/>
    </row>
    <row r="420" spans="24:26">
      <c r="X420" s="55"/>
      <c r="Y420"/>
      <c r="Z420"/>
    </row>
    <row r="421" spans="24:26">
      <c r="X421" s="55"/>
      <c r="Y421"/>
      <c r="Z421"/>
    </row>
    <row r="422" spans="24:26">
      <c r="X422" s="55"/>
      <c r="Y422"/>
      <c r="Z422"/>
    </row>
    <row r="423" spans="24:26">
      <c r="X423" s="55"/>
      <c r="Y423"/>
      <c r="Z423"/>
    </row>
    <row r="424" spans="24:26">
      <c r="X424" s="55"/>
      <c r="Y424"/>
      <c r="Z424"/>
    </row>
    <row r="425" spans="24:26">
      <c r="X425" s="55"/>
      <c r="Y425"/>
      <c r="Z425"/>
    </row>
    <row r="426" spans="24:26">
      <c r="X426" s="55"/>
      <c r="Y426"/>
      <c r="Z426"/>
    </row>
    <row r="427" spans="24:26">
      <c r="X427" s="55"/>
      <c r="Y427"/>
      <c r="Z427"/>
    </row>
    <row r="428" spans="24:26">
      <c r="X428" s="55"/>
      <c r="Y428"/>
      <c r="Z428"/>
    </row>
    <row r="429" spans="24:26">
      <c r="X429" s="55"/>
      <c r="Y429"/>
      <c r="Z429"/>
    </row>
    <row r="430" spans="24:26">
      <c r="X430" s="55"/>
      <c r="Y430"/>
      <c r="Z430"/>
    </row>
    <row r="431" spans="24:26">
      <c r="X431" s="55"/>
      <c r="Y431"/>
      <c r="Z431"/>
    </row>
    <row r="432" spans="24:26">
      <c r="X432" s="55"/>
      <c r="Y432"/>
      <c r="Z432"/>
    </row>
    <row r="433" spans="24:26">
      <c r="X433" s="55"/>
      <c r="Y433"/>
      <c r="Z433"/>
    </row>
    <row r="434" spans="24:26">
      <c r="X434" s="55"/>
      <c r="Y434"/>
      <c r="Z434"/>
    </row>
    <row r="435" spans="24:26">
      <c r="X435" s="55"/>
      <c r="Y435"/>
      <c r="Z435"/>
    </row>
    <row r="436" spans="24:26">
      <c r="X436" s="55"/>
      <c r="Y436"/>
      <c r="Z436"/>
    </row>
    <row r="437" spans="24:26">
      <c r="X437" s="55"/>
      <c r="Y437"/>
      <c r="Z437"/>
    </row>
    <row r="438" spans="24:26">
      <c r="X438" s="55"/>
      <c r="Y438"/>
      <c r="Z438"/>
    </row>
    <row r="439" spans="24:26">
      <c r="X439" s="55"/>
      <c r="Y439"/>
      <c r="Z439"/>
    </row>
    <row r="440" spans="24:26">
      <c r="X440" s="55"/>
      <c r="Y440"/>
      <c r="Z440"/>
    </row>
    <row r="441" spans="24:26">
      <c r="X441" s="55"/>
      <c r="Y441"/>
      <c r="Z441"/>
    </row>
    <row r="442" spans="24:26">
      <c r="X442" s="55"/>
      <c r="Y442"/>
      <c r="Z442"/>
    </row>
    <row r="443" spans="24:26">
      <c r="X443" s="55"/>
      <c r="Y443"/>
      <c r="Z443"/>
    </row>
    <row r="444" spans="24:26">
      <c r="X444" s="55"/>
      <c r="Y444"/>
      <c r="Z444"/>
    </row>
    <row r="445" spans="24:26">
      <c r="X445" s="55"/>
      <c r="Y445"/>
      <c r="Z445"/>
    </row>
    <row r="446" spans="24:26">
      <c r="X446" s="55"/>
      <c r="Y446"/>
      <c r="Z446"/>
    </row>
    <row r="447" spans="24:26">
      <c r="X447" s="55"/>
      <c r="Y447"/>
      <c r="Z447"/>
    </row>
    <row r="448" spans="24:26">
      <c r="X448" s="55"/>
      <c r="Y448"/>
      <c r="Z448"/>
    </row>
    <row r="449" spans="24:26">
      <c r="X449" s="55"/>
      <c r="Y449"/>
      <c r="Z449"/>
    </row>
    <row r="450" spans="24:26">
      <c r="X450" s="55"/>
      <c r="Y450"/>
      <c r="Z450"/>
    </row>
    <row r="451" spans="24:26">
      <c r="X451" s="55"/>
      <c r="Y451"/>
      <c r="Z451"/>
    </row>
    <row r="452" spans="24:26">
      <c r="X452" s="55"/>
      <c r="Y452"/>
      <c r="Z452"/>
    </row>
    <row r="453" spans="24:26">
      <c r="X453" s="55"/>
      <c r="Y453"/>
      <c r="Z453"/>
    </row>
    <row r="454" spans="24:26">
      <c r="X454" s="55"/>
      <c r="Y454"/>
      <c r="Z454"/>
    </row>
    <row r="455" spans="24:26">
      <c r="X455" s="55"/>
      <c r="Y455"/>
      <c r="Z455"/>
    </row>
    <row r="456" spans="24:26">
      <c r="X456" s="55"/>
      <c r="Y456"/>
      <c r="Z456"/>
    </row>
    <row r="457" spans="24:26">
      <c r="X457" s="55"/>
      <c r="Y457"/>
      <c r="Z457"/>
    </row>
    <row r="458" spans="24:26">
      <c r="X458" s="55"/>
      <c r="Y458"/>
      <c r="Z458"/>
    </row>
    <row r="459" spans="24:26">
      <c r="X459" s="55"/>
      <c r="Y459"/>
      <c r="Z459"/>
    </row>
    <row r="460" spans="24:26">
      <c r="X460" s="55"/>
      <c r="Y460"/>
      <c r="Z460"/>
    </row>
    <row r="461" spans="24:26">
      <c r="X461" s="55"/>
      <c r="Y461"/>
      <c r="Z461"/>
    </row>
    <row r="462" spans="24:26">
      <c r="X462" s="55"/>
      <c r="Y462"/>
      <c r="Z462"/>
    </row>
    <row r="463" spans="24:26">
      <c r="X463" s="55"/>
      <c r="Y463"/>
      <c r="Z463"/>
    </row>
    <row r="464" spans="24:26">
      <c r="X464" s="55"/>
      <c r="Y464"/>
      <c r="Z464"/>
    </row>
    <row r="465" spans="24:26">
      <c r="X465" s="55"/>
      <c r="Y465"/>
      <c r="Z465"/>
    </row>
    <row r="466" spans="24:26">
      <c r="X466" s="55"/>
      <c r="Y466"/>
      <c r="Z466"/>
    </row>
    <row r="467" spans="24:26">
      <c r="X467" s="55"/>
      <c r="Y467"/>
      <c r="Z467"/>
    </row>
    <row r="468" spans="24:26">
      <c r="X468" s="55"/>
      <c r="Y468"/>
      <c r="Z468"/>
    </row>
    <row r="469" spans="24:26">
      <c r="X469" s="55"/>
      <c r="Y469"/>
      <c r="Z469"/>
    </row>
    <row r="470" spans="24:26">
      <c r="X470" s="55"/>
      <c r="Y470"/>
      <c r="Z470"/>
    </row>
    <row r="471" spans="24:26">
      <c r="X471" s="55"/>
      <c r="Y471"/>
      <c r="Z471"/>
    </row>
    <row r="472" spans="24:26">
      <c r="X472" s="55"/>
      <c r="Y472"/>
      <c r="Z472"/>
    </row>
    <row r="473" spans="24:26">
      <c r="X473" s="55"/>
      <c r="Y473"/>
      <c r="Z473"/>
    </row>
    <row r="474" spans="24:26">
      <c r="X474" s="55"/>
      <c r="Y474"/>
      <c r="Z474"/>
    </row>
    <row r="475" spans="24:26">
      <c r="X475" s="55"/>
      <c r="Y475"/>
      <c r="Z475"/>
    </row>
    <row r="476" spans="24:26">
      <c r="X476" s="55"/>
      <c r="Y476"/>
      <c r="Z476"/>
    </row>
    <row r="477" spans="24:26">
      <c r="X477" s="55"/>
      <c r="Y477"/>
      <c r="Z477"/>
    </row>
    <row r="478" spans="24:26">
      <c r="X478" s="55"/>
      <c r="Y478"/>
      <c r="Z478"/>
    </row>
    <row r="479" spans="24:26">
      <c r="X479" s="55"/>
      <c r="Y479"/>
      <c r="Z479"/>
    </row>
    <row r="480" spans="24:26">
      <c r="X480" s="55"/>
      <c r="Y480"/>
      <c r="Z480"/>
    </row>
    <row r="481" spans="24:26">
      <c r="X481" s="55"/>
      <c r="Y481"/>
      <c r="Z481"/>
    </row>
    <row r="482" spans="24:26">
      <c r="X482" s="55"/>
      <c r="Y482"/>
      <c r="Z482"/>
    </row>
    <row r="483" spans="24:26">
      <c r="X483" s="55"/>
      <c r="Y483"/>
      <c r="Z483"/>
    </row>
    <row r="484" spans="24:26">
      <c r="X484" s="55"/>
      <c r="Y484"/>
      <c r="Z484"/>
    </row>
    <row r="485" spans="24:26">
      <c r="X485" s="55"/>
      <c r="Y485"/>
      <c r="Z485"/>
    </row>
    <row r="486" spans="24:26">
      <c r="X486" s="55"/>
      <c r="Y486"/>
      <c r="Z486"/>
    </row>
    <row r="487" spans="24:26">
      <c r="X487" s="55"/>
      <c r="Y487"/>
      <c r="Z487"/>
    </row>
    <row r="488" spans="24:26">
      <c r="X488" s="55"/>
      <c r="Y488"/>
      <c r="Z488"/>
    </row>
    <row r="489" spans="24:26">
      <c r="X489" s="55"/>
      <c r="Y489"/>
      <c r="Z489"/>
    </row>
    <row r="490" spans="24:26">
      <c r="X490" s="55"/>
      <c r="Y490"/>
      <c r="Z490"/>
    </row>
    <row r="491" spans="24:26">
      <c r="X491" s="55"/>
      <c r="Y491"/>
      <c r="Z491"/>
    </row>
    <row r="492" spans="24:26">
      <c r="X492" s="55"/>
      <c r="Y492"/>
      <c r="Z492"/>
    </row>
    <row r="493" spans="24:26">
      <c r="X493" s="55"/>
      <c r="Y493"/>
      <c r="Z493"/>
    </row>
    <row r="494" spans="24:26">
      <c r="X494" s="55"/>
      <c r="Y494"/>
      <c r="Z494"/>
    </row>
    <row r="495" spans="24:26">
      <c r="X495" s="55"/>
      <c r="Y495"/>
      <c r="Z495"/>
    </row>
    <row r="496" spans="24:26">
      <c r="X496" s="55"/>
      <c r="Y496"/>
      <c r="Z496"/>
    </row>
    <row r="497" spans="24:26">
      <c r="X497" s="55"/>
      <c r="Y497"/>
      <c r="Z497"/>
    </row>
    <row r="498" spans="24:26">
      <c r="X498" s="55"/>
      <c r="Y498"/>
      <c r="Z498"/>
    </row>
    <row r="499" spans="24:26">
      <c r="X499" s="55"/>
      <c r="Y499"/>
      <c r="Z499"/>
    </row>
    <row r="500" spans="24:26">
      <c r="X500" s="55"/>
      <c r="Y500"/>
      <c r="Z500"/>
    </row>
    <row r="501" spans="24:26">
      <c r="X501" s="55"/>
      <c r="Y501"/>
      <c r="Z501"/>
    </row>
    <row r="502" spans="24:26">
      <c r="X502" s="55"/>
      <c r="Y502"/>
    </row>
  </sheetData>
  <mergeCells count="232">
    <mergeCell ref="B2:C2"/>
    <mergeCell ref="B235:B254"/>
    <mergeCell ref="B255:B274"/>
    <mergeCell ref="B307:B309"/>
    <mergeCell ref="D299:D306"/>
    <mergeCell ref="D184:D204"/>
    <mergeCell ref="D329:D331"/>
    <mergeCell ref="E329:E331"/>
    <mergeCell ref="C332:C334"/>
    <mergeCell ref="D332:D334"/>
    <mergeCell ref="E332:E334"/>
    <mergeCell ref="B320:B340"/>
    <mergeCell ref="C307:C309"/>
    <mergeCell ref="B299:B306"/>
    <mergeCell ref="E310:E312"/>
    <mergeCell ref="B313:B315"/>
    <mergeCell ref="C313:C315"/>
    <mergeCell ref="D313:D315"/>
    <mergeCell ref="E313:E315"/>
    <mergeCell ref="D335:D337"/>
    <mergeCell ref="E335:E337"/>
    <mergeCell ref="C320:C322"/>
    <mergeCell ref="D320:D322"/>
    <mergeCell ref="E320:E322"/>
    <mergeCell ref="B316:B319"/>
    <mergeCell ref="C316:C319"/>
    <mergeCell ref="D316:D319"/>
    <mergeCell ref="E316:E319"/>
    <mergeCell ref="D307:D309"/>
    <mergeCell ref="E307:E309"/>
    <mergeCell ref="E299:E306"/>
    <mergeCell ref="E184:E204"/>
    <mergeCell ref="D205:D234"/>
    <mergeCell ref="E205:E234"/>
    <mergeCell ref="D235:D254"/>
    <mergeCell ref="E235:E254"/>
    <mergeCell ref="D255:D274"/>
    <mergeCell ref="E255:E274"/>
    <mergeCell ref="D275:D277"/>
    <mergeCell ref="E275:E277"/>
    <mergeCell ref="B278:B298"/>
    <mergeCell ref="B275:B277"/>
    <mergeCell ref="C275:C277"/>
    <mergeCell ref="B310:B312"/>
    <mergeCell ref="C310:C312"/>
    <mergeCell ref="D310:D312"/>
    <mergeCell ref="B184:B204"/>
    <mergeCell ref="B205:B234"/>
    <mergeCell ref="J85:K85"/>
    <mergeCell ref="L85:M85"/>
    <mergeCell ref="N85:O85"/>
    <mergeCell ref="D81:D82"/>
    <mergeCell ref="J81:L81"/>
    <mergeCell ref="N80:O80"/>
    <mergeCell ref="C338:C340"/>
    <mergeCell ref="D338:D340"/>
    <mergeCell ref="E338:E340"/>
    <mergeCell ref="E278:E298"/>
    <mergeCell ref="D278:D298"/>
    <mergeCell ref="D323:D325"/>
    <mergeCell ref="M81:O81"/>
    <mergeCell ref="C178:C179"/>
    <mergeCell ref="C180:C181"/>
    <mergeCell ref="C182:C183"/>
    <mergeCell ref="D174:D183"/>
    <mergeCell ref="D86:D121"/>
    <mergeCell ref="C107:C109"/>
    <mergeCell ref="C110:C112"/>
    <mergeCell ref="C104:C106"/>
    <mergeCell ref="C113:C115"/>
    <mergeCell ref="C95:C97"/>
    <mergeCell ref="E323:E325"/>
    <mergeCell ref="L76:M76"/>
    <mergeCell ref="L77:M77"/>
    <mergeCell ref="N74:O74"/>
    <mergeCell ref="L78:M78"/>
    <mergeCell ref="N83:O83"/>
    <mergeCell ref="N76:O76"/>
    <mergeCell ref="J84:K84"/>
    <mergeCell ref="L84:M84"/>
    <mergeCell ref="L74:M74"/>
    <mergeCell ref="J83:K83"/>
    <mergeCell ref="L83:M83"/>
    <mergeCell ref="N84:O84"/>
    <mergeCell ref="L69:M69"/>
    <mergeCell ref="J82:L82"/>
    <mergeCell ref="M82:O82"/>
    <mergeCell ref="L79:M79"/>
    <mergeCell ref="N79:O79"/>
    <mergeCell ref="L80:M80"/>
    <mergeCell ref="C36:C38"/>
    <mergeCell ref="D36:D38"/>
    <mergeCell ref="E54:E56"/>
    <mergeCell ref="E57:E59"/>
    <mergeCell ref="D51:D53"/>
    <mergeCell ref="N69:O69"/>
    <mergeCell ref="N75:O75"/>
    <mergeCell ref="N77:O77"/>
    <mergeCell ref="N78:O78"/>
    <mergeCell ref="L70:M70"/>
    <mergeCell ref="N70:O70"/>
    <mergeCell ref="L71:M71"/>
    <mergeCell ref="N71:O71"/>
    <mergeCell ref="N72:O72"/>
    <mergeCell ref="L73:M73"/>
    <mergeCell ref="N73:O73"/>
    <mergeCell ref="L75:M75"/>
    <mergeCell ref="L72:M72"/>
    <mergeCell ref="B30:B32"/>
    <mergeCell ref="C30:C32"/>
    <mergeCell ref="D30:D32"/>
    <mergeCell ref="D5:D7"/>
    <mergeCell ref="D17:D19"/>
    <mergeCell ref="B20:B29"/>
    <mergeCell ref="C20:C21"/>
    <mergeCell ref="D20:D29"/>
    <mergeCell ref="B60:B68"/>
    <mergeCell ref="B42:B44"/>
    <mergeCell ref="C42:C44"/>
    <mergeCell ref="D42:D44"/>
    <mergeCell ref="B45:B47"/>
    <mergeCell ref="C45:C47"/>
    <mergeCell ref="D45:D47"/>
    <mergeCell ref="B54:B56"/>
    <mergeCell ref="C54:C56"/>
    <mergeCell ref="D54:D56"/>
    <mergeCell ref="B48:B50"/>
    <mergeCell ref="B57:B59"/>
    <mergeCell ref="C57:C59"/>
    <mergeCell ref="C51:C53"/>
    <mergeCell ref="B51:B53"/>
    <mergeCell ref="D57:D59"/>
    <mergeCell ref="C28:C29"/>
    <mergeCell ref="C17:C19"/>
    <mergeCell ref="C26:C27"/>
    <mergeCell ref="C8:C10"/>
    <mergeCell ref="D8:D10"/>
    <mergeCell ref="D11:D13"/>
    <mergeCell ref="B3:B4"/>
    <mergeCell ref="C3:C4"/>
    <mergeCell ref="D3:D4"/>
    <mergeCell ref="C11:C13"/>
    <mergeCell ref="B39:B41"/>
    <mergeCell ref="C39:C41"/>
    <mergeCell ref="C48:C50"/>
    <mergeCell ref="D48:D50"/>
    <mergeCell ref="F3:F4"/>
    <mergeCell ref="E3:E4"/>
    <mergeCell ref="E5:E7"/>
    <mergeCell ref="E8:E10"/>
    <mergeCell ref="B5:B7"/>
    <mergeCell ref="E36:E38"/>
    <mergeCell ref="B8:B10"/>
    <mergeCell ref="B14:B16"/>
    <mergeCell ref="B11:B13"/>
    <mergeCell ref="B36:B38"/>
    <mergeCell ref="B17:B19"/>
    <mergeCell ref="C14:C16"/>
    <mergeCell ref="D14:D16"/>
    <mergeCell ref="C5:C7"/>
    <mergeCell ref="D33:D35"/>
    <mergeCell ref="E30:E32"/>
    <mergeCell ref="C22:C23"/>
    <mergeCell ref="C24:C25"/>
    <mergeCell ref="B33:B35"/>
    <mergeCell ref="C33:C35"/>
    <mergeCell ref="B122:B157"/>
    <mergeCell ref="C146:C148"/>
    <mergeCell ref="C155:C157"/>
    <mergeCell ref="C122:C124"/>
    <mergeCell ref="C131:C133"/>
    <mergeCell ref="C125:C127"/>
    <mergeCell ref="C128:C130"/>
    <mergeCell ref="D83:D85"/>
    <mergeCell ref="C143:C145"/>
    <mergeCell ref="C101:C103"/>
    <mergeCell ref="C116:C118"/>
    <mergeCell ref="C119:C121"/>
    <mergeCell ref="C92:C94"/>
    <mergeCell ref="D122:D157"/>
    <mergeCell ref="C149:C151"/>
    <mergeCell ref="C152:C154"/>
    <mergeCell ref="B83:B85"/>
    <mergeCell ref="C98:C100"/>
    <mergeCell ref="B174:B183"/>
    <mergeCell ref="E174:E183"/>
    <mergeCell ref="C174:C175"/>
    <mergeCell ref="C176:C177"/>
    <mergeCell ref="E48:E50"/>
    <mergeCell ref="E51:E53"/>
    <mergeCell ref="E11:E13"/>
    <mergeCell ref="E14:E16"/>
    <mergeCell ref="E17:E19"/>
    <mergeCell ref="E20:E29"/>
    <mergeCell ref="E33:E35"/>
    <mergeCell ref="C134:C136"/>
    <mergeCell ref="C137:C139"/>
    <mergeCell ref="C140:C142"/>
    <mergeCell ref="E69:E71"/>
    <mergeCell ref="E60:E68"/>
    <mergeCell ref="B86:B121"/>
    <mergeCell ref="C86:C88"/>
    <mergeCell ref="C89:C91"/>
    <mergeCell ref="B69:B80"/>
    <mergeCell ref="E83:E85"/>
    <mergeCell ref="B81:B82"/>
    <mergeCell ref="E75:E77"/>
    <mergeCell ref="B158:B173"/>
    <mergeCell ref="A311:A312"/>
    <mergeCell ref="G3:X3"/>
    <mergeCell ref="C326:C328"/>
    <mergeCell ref="D326:D328"/>
    <mergeCell ref="C335:C337"/>
    <mergeCell ref="E326:E328"/>
    <mergeCell ref="C329:C331"/>
    <mergeCell ref="E39:E41"/>
    <mergeCell ref="E42:E44"/>
    <mergeCell ref="E45:E47"/>
    <mergeCell ref="E72:E74"/>
    <mergeCell ref="E78:E80"/>
    <mergeCell ref="E81:E82"/>
    <mergeCell ref="C63:C65"/>
    <mergeCell ref="C66:C68"/>
    <mergeCell ref="D60:D68"/>
    <mergeCell ref="C60:C62"/>
    <mergeCell ref="E158:E173"/>
    <mergeCell ref="E86:E121"/>
    <mergeCell ref="E122:E157"/>
    <mergeCell ref="D158:D173"/>
    <mergeCell ref="D69:D80"/>
    <mergeCell ref="D39:D41"/>
    <mergeCell ref="C323:C325"/>
  </mergeCells>
  <hyperlinks>
    <hyperlink ref="B60:B68" location="'XII. HIV late presenter'!A1" display="Nuove diagnosi di HIV late presenter, per genere" xr:uid="{00000000-0004-0000-0400-000000000000}"/>
    <hyperlink ref="B83:B85" location="'XIII. Prevenzione'!A1" display="Persone che hanno effettuato test di screening di primo livello in un programma per colon retto." xr:uid="{00000000-0004-0000-0400-000001000000}"/>
    <hyperlink ref="B81:B82" location="'XIII. Prevezione'!A1" display="Donne che hanno effettuato test di screening di primo livello, in un programma per cervice uterina." xr:uid="{00000000-0004-0000-0400-000002000000}"/>
    <hyperlink ref="B5:B7" location="'I. Speranza di vita'!A1" display="'I. Speranza di vita'!A1" xr:uid="{00000000-0004-0000-0400-000003000000}"/>
    <hyperlink ref="B8:B10" location="'I. Speranza di vita'!A1" display="'I. Speranza di vita'!A1" xr:uid="{00000000-0004-0000-0400-000004000000}"/>
    <hyperlink ref="B11:B13" location="'I. Speranza di vita'!A1" display=" Speranza di vita a 65 anni per genere  " xr:uid="{00000000-0004-0000-0400-000005000000}"/>
    <hyperlink ref="B14:B16" location="'I. Speranza di vita'!A1" display=" Speranza di vita senza limitazioni nelle attività  a 65 anni per genere (indicatore BES)" xr:uid="{00000000-0004-0000-0400-000006000000}"/>
    <hyperlink ref="B17:B19" location="'II. Peso'!A1" display="Eccesso di peso, per genere (indicatore BES)" xr:uid="{00000000-0004-0000-0400-000007000000}"/>
    <hyperlink ref="B20:B29" location="'II. Peso'!A1" display="Percentuale di persone maggiorenni sottopeso" xr:uid="{00000000-0004-0000-0400-000008000000}"/>
    <hyperlink ref="B30:B32" location="'III. Fumo '!A1" display="'III. Fumo '!A1" xr:uid="{00000000-0004-0000-0400-000009000000}"/>
    <hyperlink ref="B33:B35" location="'IV. Consumo Alcol'!A1" display="'IV. Consumo Alcol'!A1" xr:uid="{00000000-0004-0000-0400-00000A000000}"/>
    <hyperlink ref="B36:B38" location="'V. Sedentarietà'!A1" display="Persone che non praticano alcuna attività fisica (Sedentarietà), per genere" xr:uid="{00000000-0004-0000-0400-00000B000000}"/>
    <hyperlink ref="B39:B41" location="'VI. Adeguata alimentazione'!A1" display="'VI. Adeguata alimentazione'!A1" xr:uid="{00000000-0004-0000-0400-00000C000000}"/>
    <hyperlink ref="B42:B44" location="'VII. Mortalità stradale '!A1" display="Tasso di mortalità stradale, per genere." xr:uid="{00000000-0004-0000-0400-00000D000000}"/>
    <hyperlink ref="B45:B47" location="'VII. Mortalità stradale '!A1" display="'VII. Mortalità stradale '!A1" xr:uid="{00000000-0004-0000-0400-00000E000000}"/>
    <hyperlink ref="B48:B50" location="'VIII. Incidenti domestici'!A1" display="Incidenti in ambiente domestico, per genere." xr:uid="{00000000-0004-0000-0400-00000F000000}"/>
    <hyperlink ref="B51:B53" location="'IX. Mortalità infantile'!A1" display="'IX. Mortalità infantile'!A1" xr:uid="{00000000-0004-0000-0400-000010000000}"/>
    <hyperlink ref="B54:B56" location="'X. Mortalità per tumore'!A1" display="'X. Mortalità per tumore'!A1" xr:uid="{00000000-0004-0000-0400-000011000000}"/>
    <hyperlink ref="B69:B80" location="'XIII. Prevezione'!A1" display="Donne che hanno effettuato test di screening di primo livello, in un programma per carcinoma mammella ." xr:uid="{00000000-0004-0000-0400-000012000000}"/>
    <hyperlink ref="B174:B183" location="'XVI. Tasso di ospedalizzazione'!A1" display="Tassi di ospedalizzazione per tipo attività, regime di ricovero e genere " xr:uid="{00000000-0004-0000-0400-000013000000}"/>
    <hyperlink ref="B86:B121" location="'XIV. Prevalenza e incidenza'!A1" display="Prevalenza degli utenti trattati per gruppo diagnostico - tassi per 10.000 abitanti- " xr:uid="{00000000-0004-0000-0400-000014000000}"/>
    <hyperlink ref="B122:B137" location="'XIV. Prevalenza e incidenza'!A1" display="Incidenza degli utenti trattati per gruppo diagnostico - tassi per 10.000 abitanti- " xr:uid="{00000000-0004-0000-0400-000015000000}"/>
    <hyperlink ref="B158:B173" location="'XV. Utenti in s. psichiatriche'!A1" display="Utenti presenti in strutture territoriali psichiatriche per sesso e fasce d'età - tassi per 10.000 abitanti" xr:uid="{00000000-0004-0000-0400-000016000000}"/>
    <hyperlink ref="B57:B59" location="'XI. Salute mentale'!A1" display="'XI. Salute mentale'!A1" xr:uid="{00000000-0004-0000-0400-000018000000}"/>
    <hyperlink ref="B184:B204" location="'XVII. Pronto soccorso'!A1" display="Accessi in pronto soccorso per patologie psichiatriche per fascia d'età e genere (numero persone)" xr:uid="{D933DE2E-354A-4D26-B804-EA5CE4BD3B1F}"/>
    <hyperlink ref="B205:B234" location="'XVII. Pronto soccorso'!A1" display="Accessi in pronto soccorso per patologie psichiatriche per gruppo diagnostico (numero persone)" xr:uid="{FCFCC448-EEB4-41F1-8CEF-EC8C0343284E}"/>
    <hyperlink ref="B235:B254" location="'XVIII. Reparti psichiatrici'!A1" display="'XVIII. Reparti psichiatrici'!A1" xr:uid="{D0E9881A-CD55-4CBE-BB93-7805E52A348A}"/>
    <hyperlink ref="B255:B274" location="'XVIII. Reparti psichiatrici'!A1" display="'XVIII. Reparti psichiatrici'!A1" xr:uid="{38C20E95-7D5F-4685-8D54-B2CD68C5D4EE}"/>
    <hyperlink ref="B275:B277" location="'XIX. Segnalati per stupefacenti'!A1" display="Segnalati di età maggiore o uguale a 15 anni detenzione di sostanze stupefacenti o psicotrope per uso personale " xr:uid="{F4191BF8-0955-448A-9D7D-B477796BDF54}"/>
    <hyperlink ref="B278:B298" location="'XIX. Segnalati per stupefacenti'!A1" display="Distribuzione percentuale dei segnalati per violazione dell'art. 75 DPR 309/1990 per genere e classi di età" xr:uid="{83B0F20C-E68E-447D-8798-E7D533DAB89C}"/>
    <hyperlink ref="B299:B306" location="'XIX. Segnalati per stupefacenti'!A1" display="Distribuzione percentuale delle sostanze stupefacenti detenute dalle persone segnalate per tipologia di sostanze stupefacenti o psicotrope e per genere" xr:uid="{9A00AA34-DE86-45A0-BF3E-1CD344EC2718}"/>
    <hyperlink ref="B307:B309" location="'XX. Denunce reati droga'!A1" display="Denunce all'Autorità giudiziaria per reati droga - correlati (art. 73 e 74 DPR 309/1990)" xr:uid="{F62501C3-7838-4183-9D14-6D27D4822840}"/>
    <hyperlink ref="B316:B319" location="'XXIII Utenti in carico Ser.D'!A1" display="Utenti in carico per genere e tipologia di presa in carico presso i servizi pubblici per le tossicodipendenze" xr:uid="{30027103-3881-4C55-BF77-97411438DFFD}"/>
    <hyperlink ref="B320:B322" location="'XXII Personale del SSN '!A1" display="Personale del Servizio Sanitario Nazionale" xr:uid="{83D8DDBE-8DFB-42C7-809C-F6243799F096}"/>
    <hyperlink ref="B320:B340" location="'XXIV Personale del SSN '!A1" display="Personale del Servizio Sanitario Nazionale per tipologia di ruolo" xr:uid="{254E250F-FA76-43D5-BBCC-72570A8FC532}"/>
    <hyperlink ref="B313:B315" location="'XXII - Decessi per droga'!A1" display="Numero di decessi direttamente droga correlati per genere" xr:uid="{B8D4431B-3125-42F6-921B-BD2840FCECDF}"/>
    <hyperlink ref="B310:B312" location="'XXI Utenti minorenni in carico'!A1" display="Numero di minorenni e giovani adulti in carico a USSM per reati droga-correlati e genere" xr:uid="{0282D553-863C-4596-B5EA-E06C124B81E2}"/>
  </hyperlinks>
  <pageMargins left="0.25" right="0.25" top="0.75" bottom="0.75" header="0.3" footer="0.3"/>
  <pageSetup scale="50" orientation="landscape" r:id="rId1"/>
  <ignoredErrors>
    <ignoredError sqref="T319 U319:V319 U312:W312 T309:X309"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9067-82C3-466F-9580-15D8A5401174}">
  <dimension ref="B2:E11"/>
  <sheetViews>
    <sheetView topLeftCell="A7" zoomScale="80" zoomScaleNormal="80" workbookViewId="0">
      <selection activeCell="E31" sqref="E30:E31"/>
    </sheetView>
  </sheetViews>
  <sheetFormatPr defaultColWidth="9.109375" defaultRowHeight="14.4"/>
  <cols>
    <col min="1" max="1" width="10.5546875" customWidth="1"/>
    <col min="2" max="2" width="40.5546875" customWidth="1"/>
    <col min="3" max="3" width="57" customWidth="1"/>
    <col min="4" max="4" width="64.6640625" customWidth="1"/>
    <col min="5" max="5" width="27" customWidth="1"/>
  </cols>
  <sheetData>
    <row r="2" spans="2:5" ht="60" customHeight="1">
      <c r="B2" s="36" t="s">
        <v>365</v>
      </c>
    </row>
    <row r="3" spans="2:5" ht="108.75" customHeight="1">
      <c r="B3" s="12" t="s">
        <v>5</v>
      </c>
      <c r="C3" s="13" t="s">
        <v>350</v>
      </c>
      <c r="D3" s="13" t="s">
        <v>351</v>
      </c>
    </row>
    <row r="4" spans="2:5" ht="147" customHeight="1">
      <c r="B4" s="6" t="s">
        <v>6</v>
      </c>
      <c r="C4" s="21" t="s">
        <v>346</v>
      </c>
      <c r="D4" s="21" t="s">
        <v>352</v>
      </c>
    </row>
    <row r="5" spans="2:5" ht="38.25" customHeight="1">
      <c r="B5" s="6" t="s">
        <v>7</v>
      </c>
      <c r="C5" s="21" t="s">
        <v>348</v>
      </c>
      <c r="D5" s="21" t="s">
        <v>353</v>
      </c>
      <c r="E5" s="17"/>
    </row>
    <row r="6" spans="2:5" ht="172.5" customHeight="1">
      <c r="B6" s="38" t="s">
        <v>8</v>
      </c>
      <c r="C6" s="24" t="s">
        <v>347</v>
      </c>
      <c r="D6" s="22" t="s">
        <v>357</v>
      </c>
      <c r="E6" s="17"/>
    </row>
    <row r="7" spans="2:5" ht="36">
      <c r="B7" s="1" t="s">
        <v>73</v>
      </c>
      <c r="C7" s="41" t="s">
        <v>105</v>
      </c>
      <c r="D7" s="41" t="s">
        <v>105</v>
      </c>
    </row>
    <row r="8" spans="2:5" ht="36">
      <c r="B8" s="1" t="s">
        <v>34</v>
      </c>
      <c r="C8" s="21" t="s">
        <v>13</v>
      </c>
      <c r="D8" s="21" t="s">
        <v>13</v>
      </c>
    </row>
    <row r="9" spans="2:5" ht="36">
      <c r="B9" s="6" t="s">
        <v>9</v>
      </c>
      <c r="C9" s="21" t="s">
        <v>349</v>
      </c>
      <c r="D9" s="21" t="s">
        <v>354</v>
      </c>
    </row>
    <row r="10" spans="2:5" ht="56.25" customHeight="1">
      <c r="B10" s="6" t="s">
        <v>10</v>
      </c>
      <c r="C10" s="23" t="s">
        <v>222</v>
      </c>
      <c r="D10" s="23" t="s">
        <v>222</v>
      </c>
    </row>
    <row r="11" spans="2:5" s="10" customFormat="1" ht="58.5" customHeight="1">
      <c r="B11" s="6" t="s">
        <v>11</v>
      </c>
      <c r="C11" s="327" t="s">
        <v>465</v>
      </c>
      <c r="D11" s="328"/>
    </row>
  </sheetData>
  <mergeCells count="1">
    <mergeCell ref="C11:D11"/>
  </mergeCells>
  <hyperlinks>
    <hyperlink ref="C11" r:id="rId1" xr:uid="{77916A48-FD21-4810-94D2-9A72326E352D}"/>
  </hyperlinks>
  <pageMargins left="0.7" right="0.7" top="0.75" bottom="0.75" header="0.3" footer="0.3"/>
  <pageSetup paperSize="9" orientation="portrait" verticalDpi="36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E12"/>
  <sheetViews>
    <sheetView topLeftCell="A3" zoomScale="73" zoomScaleNormal="73" workbookViewId="0">
      <selection activeCell="F3" sqref="F1:AT1048576"/>
    </sheetView>
  </sheetViews>
  <sheetFormatPr defaultColWidth="9.109375" defaultRowHeight="14.4"/>
  <cols>
    <col min="1" max="1" width="10.5546875" customWidth="1"/>
    <col min="2" max="2" width="40.5546875" customWidth="1"/>
    <col min="3" max="3" width="93.88671875" customWidth="1"/>
    <col min="4" max="4" width="105" customWidth="1"/>
    <col min="5" max="5" width="107.88671875" customWidth="1"/>
  </cols>
  <sheetData>
    <row r="2" spans="2:5" ht="60" customHeight="1">
      <c r="B2" s="329" t="s">
        <v>367</v>
      </c>
      <c r="C2" s="329"/>
    </row>
    <row r="3" spans="2:5" ht="60" customHeight="1">
      <c r="B3" s="12" t="s">
        <v>5</v>
      </c>
      <c r="C3" s="13" t="s">
        <v>420</v>
      </c>
      <c r="D3" s="13" t="s">
        <v>421</v>
      </c>
      <c r="E3" s="13" t="s">
        <v>422</v>
      </c>
    </row>
    <row r="4" spans="2:5" ht="36">
      <c r="B4" s="6" t="s">
        <v>6</v>
      </c>
      <c r="C4" s="22" t="s">
        <v>291</v>
      </c>
      <c r="D4" s="43" t="s">
        <v>287</v>
      </c>
      <c r="E4" s="23" t="s">
        <v>289</v>
      </c>
    </row>
    <row r="5" spans="2:5" ht="18">
      <c r="B5" s="6" t="s">
        <v>7</v>
      </c>
      <c r="C5" s="43" t="s">
        <v>283</v>
      </c>
      <c r="D5" s="43" t="s">
        <v>288</v>
      </c>
      <c r="E5" s="43" t="s">
        <v>288</v>
      </c>
    </row>
    <row r="6" spans="2:5" ht="36">
      <c r="B6" s="6" t="s">
        <v>8</v>
      </c>
      <c r="C6" s="22" t="s">
        <v>284</v>
      </c>
      <c r="D6" s="22" t="s">
        <v>292</v>
      </c>
      <c r="E6" s="22" t="s">
        <v>293</v>
      </c>
    </row>
    <row r="7" spans="2:5" ht="36">
      <c r="B7" s="1" t="s">
        <v>73</v>
      </c>
      <c r="C7" s="23" t="s">
        <v>105</v>
      </c>
      <c r="D7" s="23" t="s">
        <v>105</v>
      </c>
      <c r="E7" s="23" t="s">
        <v>105</v>
      </c>
    </row>
    <row r="8" spans="2:5" ht="36">
      <c r="B8" s="1" t="s">
        <v>34</v>
      </c>
      <c r="C8" s="22" t="s">
        <v>13</v>
      </c>
      <c r="D8" s="22" t="s">
        <v>13</v>
      </c>
      <c r="E8" s="22" t="s">
        <v>13</v>
      </c>
    </row>
    <row r="9" spans="2:5" ht="18">
      <c r="B9" s="6" t="s">
        <v>9</v>
      </c>
      <c r="C9" s="23" t="s">
        <v>285</v>
      </c>
      <c r="D9" s="43" t="s">
        <v>290</v>
      </c>
      <c r="E9" s="43" t="s">
        <v>294</v>
      </c>
    </row>
    <row r="10" spans="2:5" ht="18">
      <c r="B10" s="6" t="s">
        <v>10</v>
      </c>
      <c r="C10" s="23" t="s">
        <v>286</v>
      </c>
      <c r="D10" s="23" t="s">
        <v>286</v>
      </c>
      <c r="E10" s="23" t="s">
        <v>286</v>
      </c>
    </row>
    <row r="11" spans="2:5" ht="28.8">
      <c r="B11" s="6" t="s">
        <v>11</v>
      </c>
      <c r="C11" s="140" t="s">
        <v>469</v>
      </c>
      <c r="D11" s="140" t="s">
        <v>469</v>
      </c>
      <c r="E11" s="140" t="s">
        <v>469</v>
      </c>
    </row>
    <row r="12" spans="2:5">
      <c r="B12" s="17"/>
      <c r="C12" s="17"/>
      <c r="E12" s="17"/>
    </row>
  </sheetData>
  <mergeCells count="1">
    <mergeCell ref="B2:C2"/>
  </mergeCells>
  <hyperlinks>
    <hyperlink ref="C11" r:id="rId1" xr:uid="{5875B60B-5A2F-42AF-A74E-A3B3F127EE41}"/>
    <hyperlink ref="D11" r:id="rId2" xr:uid="{414B1872-E23D-4B65-B4B9-6CB40B16BE4F}"/>
    <hyperlink ref="E11" r:id="rId3" xr:uid="{97E6385F-4F5F-499C-A2BD-1A22FCD48A60}"/>
  </hyperlinks>
  <pageMargins left="0.7" right="0.7" top="0.75" bottom="0.75" header="0.3" footer="0.3"/>
  <pageSetup paperSize="9" orientation="portrait" verticalDpi="360"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F12"/>
  <sheetViews>
    <sheetView topLeftCell="A5" zoomScale="80" zoomScaleNormal="80" workbookViewId="0">
      <selection activeCell="A14" sqref="A14:XFD24"/>
    </sheetView>
  </sheetViews>
  <sheetFormatPr defaultColWidth="9.109375" defaultRowHeight="14.4"/>
  <cols>
    <col min="1" max="1" width="10.5546875" customWidth="1"/>
    <col min="2" max="2" width="40.5546875" customWidth="1"/>
    <col min="3" max="3" width="107.88671875" customWidth="1"/>
  </cols>
  <sheetData>
    <row r="2" spans="2:6" ht="60" customHeight="1">
      <c r="B2" s="329" t="s">
        <v>473</v>
      </c>
      <c r="C2" s="329"/>
      <c r="F2" s="51"/>
    </row>
    <row r="3" spans="2:6" ht="60" customHeight="1">
      <c r="B3" s="12" t="s">
        <v>5</v>
      </c>
      <c r="C3" s="13" t="s">
        <v>472</v>
      </c>
      <c r="F3" s="17"/>
    </row>
    <row r="4" spans="2:6" ht="36">
      <c r="B4" s="6" t="s">
        <v>6</v>
      </c>
      <c r="C4" s="23" t="s">
        <v>470</v>
      </c>
    </row>
    <row r="5" spans="2:6" ht="18">
      <c r="B5" s="6" t="s">
        <v>7</v>
      </c>
      <c r="C5" s="43" t="s">
        <v>283</v>
      </c>
    </row>
    <row r="6" spans="2:6" ht="36">
      <c r="B6" s="6" t="s">
        <v>8</v>
      </c>
      <c r="C6" s="22" t="s">
        <v>471</v>
      </c>
    </row>
    <row r="7" spans="2:6" ht="36">
      <c r="B7" s="1" t="s">
        <v>73</v>
      </c>
      <c r="C7" s="23" t="s">
        <v>105</v>
      </c>
    </row>
    <row r="8" spans="2:6" ht="36">
      <c r="B8" s="1" t="s">
        <v>34</v>
      </c>
      <c r="C8" s="22" t="s">
        <v>13</v>
      </c>
    </row>
    <row r="9" spans="2:6" ht="18">
      <c r="B9" s="6" t="s">
        <v>9</v>
      </c>
      <c r="C9" s="43" t="s">
        <v>474</v>
      </c>
    </row>
    <row r="10" spans="2:6" ht="18">
      <c r="B10" s="6" t="s">
        <v>10</v>
      </c>
      <c r="C10" s="23" t="s">
        <v>286</v>
      </c>
    </row>
    <row r="11" spans="2:6" ht="28.8">
      <c r="B11" s="6" t="s">
        <v>11</v>
      </c>
      <c r="C11" s="140" t="s">
        <v>469</v>
      </c>
    </row>
    <row r="12" spans="2:6">
      <c r="B12" s="17"/>
      <c r="C12" s="17"/>
    </row>
  </sheetData>
  <mergeCells count="1">
    <mergeCell ref="B2:C2"/>
  </mergeCells>
  <hyperlinks>
    <hyperlink ref="C11" r:id="rId1" xr:uid="{1D9D4EE2-F985-4F2A-BF5F-0013E5C860A6}"/>
  </hyperlinks>
  <pageMargins left="0.7" right="0.7" top="0.75" bottom="0.75" header="0.3" footer="0.3"/>
  <pageSetup paperSize="9" orientation="portrait" verticalDpi="36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05164-F633-4C42-B24C-19CDFC01040E}">
  <dimension ref="B2:C13"/>
  <sheetViews>
    <sheetView topLeftCell="A4" workbookViewId="0">
      <selection activeCell="C23" sqref="C23"/>
    </sheetView>
  </sheetViews>
  <sheetFormatPr defaultRowHeight="14.4"/>
  <cols>
    <col min="2" max="2" width="55.5546875" customWidth="1"/>
    <col min="3" max="3" width="52.44140625" customWidth="1"/>
  </cols>
  <sheetData>
    <row r="2" spans="2:3">
      <c r="B2" s="330" t="s">
        <v>442</v>
      </c>
      <c r="C2" s="330"/>
    </row>
    <row r="3" spans="2:3">
      <c r="B3" s="64" t="s">
        <v>5</v>
      </c>
      <c r="C3" s="65" t="s">
        <v>435</v>
      </c>
    </row>
    <row r="4" spans="2:3" ht="28.8">
      <c r="B4" s="66" t="s">
        <v>6</v>
      </c>
      <c r="C4" s="67" t="s">
        <v>433</v>
      </c>
    </row>
    <row r="5" spans="2:3" ht="15" customHeight="1">
      <c r="B5" s="66" t="s">
        <v>7</v>
      </c>
      <c r="C5" s="68" t="s">
        <v>283</v>
      </c>
    </row>
    <row r="6" spans="2:3" ht="43.2">
      <c r="B6" s="66" t="s">
        <v>8</v>
      </c>
      <c r="C6" s="67" t="s">
        <v>300</v>
      </c>
    </row>
    <row r="7" spans="2:3">
      <c r="B7" s="69" t="s">
        <v>73</v>
      </c>
      <c r="C7" s="70"/>
    </row>
    <row r="8" spans="2:3">
      <c r="B8" s="69" t="s">
        <v>34</v>
      </c>
      <c r="C8" s="67" t="s">
        <v>13</v>
      </c>
    </row>
    <row r="9" spans="2:3" ht="15" customHeight="1">
      <c r="B9" s="66" t="s">
        <v>9</v>
      </c>
      <c r="C9" s="70" t="s">
        <v>301</v>
      </c>
    </row>
    <row r="10" spans="2:3" ht="28.8">
      <c r="B10" s="66" t="s">
        <v>10</v>
      </c>
      <c r="C10" s="70" t="s">
        <v>286</v>
      </c>
    </row>
    <row r="11" spans="2:3" ht="57.6">
      <c r="B11" s="66" t="s">
        <v>11</v>
      </c>
      <c r="C11" s="140" t="s">
        <v>469</v>
      </c>
    </row>
    <row r="13" spans="2:3">
      <c r="C13" s="39"/>
    </row>
  </sheetData>
  <mergeCells count="1">
    <mergeCell ref="B2:C2"/>
  </mergeCells>
  <hyperlinks>
    <hyperlink ref="C11" r:id="rId1" xr:uid="{35675404-3933-4A5A-99F1-5A1613C78A2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E5AC-6E3D-4CA6-9E98-A8D9C3C21DB0}">
  <dimension ref="B2:C11"/>
  <sheetViews>
    <sheetView workbookViewId="0"/>
  </sheetViews>
  <sheetFormatPr defaultRowHeight="14.4"/>
  <cols>
    <col min="2" max="2" width="33.5546875" bestFit="1" customWidth="1"/>
    <col min="3" max="3" width="110.109375" bestFit="1" customWidth="1"/>
  </cols>
  <sheetData>
    <row r="2" spans="2:3">
      <c r="B2" s="330" t="s">
        <v>443</v>
      </c>
      <c r="C2" s="330"/>
    </row>
    <row r="3" spans="2:3">
      <c r="B3" s="64" t="s">
        <v>5</v>
      </c>
      <c r="C3" s="65" t="s">
        <v>436</v>
      </c>
    </row>
    <row r="4" spans="2:3">
      <c r="B4" s="66" t="s">
        <v>6</v>
      </c>
      <c r="C4" s="68" t="s">
        <v>437</v>
      </c>
    </row>
    <row r="5" spans="2:3">
      <c r="B5" s="66" t="s">
        <v>7</v>
      </c>
      <c r="C5" s="68" t="s">
        <v>283</v>
      </c>
    </row>
    <row r="6" spans="2:3">
      <c r="B6" s="66" t="s">
        <v>8</v>
      </c>
      <c r="C6" s="67" t="s">
        <v>438</v>
      </c>
    </row>
    <row r="7" spans="2:3">
      <c r="B7" s="69" t="s">
        <v>73</v>
      </c>
      <c r="C7" s="70"/>
    </row>
    <row r="8" spans="2:3" ht="28.8">
      <c r="B8" s="69" t="s">
        <v>34</v>
      </c>
      <c r="C8" s="67" t="s">
        <v>13</v>
      </c>
    </row>
    <row r="9" spans="2:3">
      <c r="B9" s="66" t="s">
        <v>9</v>
      </c>
      <c r="C9" s="68" t="s">
        <v>439</v>
      </c>
    </row>
    <row r="10" spans="2:3">
      <c r="B10" s="66" t="s">
        <v>10</v>
      </c>
      <c r="C10" s="70" t="s">
        <v>286</v>
      </c>
    </row>
    <row r="11" spans="2:3" ht="28.8">
      <c r="B11" s="66" t="s">
        <v>11</v>
      </c>
      <c r="C11" s="140" t="s">
        <v>469</v>
      </c>
    </row>
  </sheetData>
  <mergeCells count="1">
    <mergeCell ref="B2:C2"/>
  </mergeCells>
  <hyperlinks>
    <hyperlink ref="C11" r:id="rId1" xr:uid="{812F8727-688C-4C1E-80EB-58E3FE96219F}"/>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86EB-F490-4728-ABAC-E952832D61B1}">
  <dimension ref="B2:I18"/>
  <sheetViews>
    <sheetView topLeftCell="A9" zoomScale="80" zoomScaleNormal="80" workbookViewId="0"/>
  </sheetViews>
  <sheetFormatPr defaultColWidth="9.109375" defaultRowHeight="14.4"/>
  <cols>
    <col min="1" max="1" width="10.5546875" customWidth="1"/>
    <col min="2" max="2" width="40.5546875" customWidth="1"/>
    <col min="3" max="3" width="93.88671875" customWidth="1"/>
  </cols>
  <sheetData>
    <row r="2" spans="2:9" ht="60" customHeight="1">
      <c r="B2" s="329" t="s">
        <v>441</v>
      </c>
      <c r="C2" s="329"/>
    </row>
    <row r="3" spans="2:9" ht="60" customHeight="1">
      <c r="B3" s="12" t="s">
        <v>5</v>
      </c>
      <c r="C3" s="13" t="s">
        <v>298</v>
      </c>
      <c r="F3" s="17"/>
      <c r="G3" s="17"/>
      <c r="H3" s="17"/>
      <c r="I3" s="17"/>
    </row>
    <row r="4" spans="2:9" ht="36">
      <c r="B4" s="6" t="s">
        <v>6</v>
      </c>
      <c r="C4" s="22" t="s">
        <v>299</v>
      </c>
    </row>
    <row r="5" spans="2:9" ht="18">
      <c r="B5" s="6" t="s">
        <v>7</v>
      </c>
      <c r="C5" s="43" t="s">
        <v>283</v>
      </c>
    </row>
    <row r="6" spans="2:9" ht="36">
      <c r="B6" s="6" t="s">
        <v>8</v>
      </c>
      <c r="C6" s="22" t="s">
        <v>300</v>
      </c>
    </row>
    <row r="7" spans="2:9" ht="36">
      <c r="B7" s="1" t="s">
        <v>73</v>
      </c>
      <c r="C7" s="23" t="s">
        <v>105</v>
      </c>
    </row>
    <row r="8" spans="2:9" ht="36">
      <c r="B8" s="1" t="s">
        <v>34</v>
      </c>
      <c r="C8" s="22" t="s">
        <v>13</v>
      </c>
    </row>
    <row r="9" spans="2:9" ht="36">
      <c r="B9" s="6" t="s">
        <v>9</v>
      </c>
      <c r="C9" s="23" t="s">
        <v>301</v>
      </c>
    </row>
    <row r="10" spans="2:9" ht="18">
      <c r="B10" s="6" t="s">
        <v>10</v>
      </c>
      <c r="C10" s="23" t="s">
        <v>286</v>
      </c>
    </row>
    <row r="11" spans="2:9" ht="28.8">
      <c r="B11" s="6" t="s">
        <v>11</v>
      </c>
      <c r="C11" s="140" t="s">
        <v>469</v>
      </c>
    </row>
    <row r="12" spans="2:9">
      <c r="B12" s="17"/>
      <c r="C12" s="17"/>
    </row>
    <row r="18" spans="3:3" ht="18">
      <c r="C18" s="33"/>
    </row>
  </sheetData>
  <mergeCells count="1">
    <mergeCell ref="B2:C2"/>
  </mergeCells>
  <hyperlinks>
    <hyperlink ref="C11" r:id="rId1" xr:uid="{0355CB40-5C09-4DD1-BBE5-AB1B01840770}"/>
  </hyperlinks>
  <pageMargins left="0.7" right="0.7" top="0.75" bottom="0.75" header="0.3" footer="0.3"/>
  <pageSetup paperSize="9" orientation="portrait" verticalDpi="360"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977B-E7D4-4CEF-A5A6-9F0AEB490A64}">
  <dimension ref="B1:C18"/>
  <sheetViews>
    <sheetView topLeftCell="A6" zoomScale="80" zoomScaleNormal="80" workbookViewId="0">
      <selection activeCell="C26" sqref="C26"/>
    </sheetView>
  </sheetViews>
  <sheetFormatPr defaultColWidth="9.109375" defaultRowHeight="14.4"/>
  <cols>
    <col min="1" max="1" width="10.5546875" customWidth="1"/>
    <col min="2" max="2" width="40.5546875" customWidth="1"/>
    <col min="3" max="3" width="93.88671875" customWidth="1"/>
  </cols>
  <sheetData>
    <row r="1" spans="2:3">
      <c r="C1">
        <v>1</v>
      </c>
    </row>
    <row r="2" spans="2:3" ht="60" customHeight="1">
      <c r="B2" s="329" t="s">
        <v>440</v>
      </c>
      <c r="C2" s="329"/>
    </row>
    <row r="3" spans="2:3" ht="60" customHeight="1">
      <c r="B3" s="12" t="s">
        <v>5</v>
      </c>
      <c r="C3" s="13" t="s">
        <v>451</v>
      </c>
    </row>
    <row r="4" spans="2:3" ht="18">
      <c r="B4" s="6" t="s">
        <v>6</v>
      </c>
      <c r="C4" s="22" t="s">
        <v>303</v>
      </c>
    </row>
    <row r="5" spans="2:3" ht="18">
      <c r="B5" s="6" t="s">
        <v>7</v>
      </c>
      <c r="C5" s="43" t="s">
        <v>283</v>
      </c>
    </row>
    <row r="6" spans="2:3" ht="36">
      <c r="B6" s="6" t="s">
        <v>8</v>
      </c>
      <c r="C6" s="22" t="s">
        <v>370</v>
      </c>
    </row>
    <row r="7" spans="2:3" ht="36">
      <c r="B7" s="1" t="s">
        <v>73</v>
      </c>
      <c r="C7" s="23" t="s">
        <v>105</v>
      </c>
    </row>
    <row r="8" spans="2:3" ht="36">
      <c r="B8" s="1" t="s">
        <v>34</v>
      </c>
      <c r="C8" s="22" t="s">
        <v>13</v>
      </c>
    </row>
    <row r="9" spans="2:3" ht="18">
      <c r="B9" s="6" t="s">
        <v>9</v>
      </c>
      <c r="C9" s="23" t="s">
        <v>303</v>
      </c>
    </row>
    <row r="10" spans="2:3" ht="18">
      <c r="B10" s="6" t="s">
        <v>10</v>
      </c>
      <c r="C10" s="23" t="s">
        <v>21</v>
      </c>
    </row>
    <row r="11" spans="2:3" ht="28.8">
      <c r="B11" s="6" t="s">
        <v>11</v>
      </c>
      <c r="C11" s="44" t="s">
        <v>304</v>
      </c>
    </row>
    <row r="12" spans="2:3">
      <c r="B12" s="17"/>
      <c r="C12" s="17"/>
    </row>
    <row r="18" spans="3:3" ht="18">
      <c r="C18" s="33"/>
    </row>
  </sheetData>
  <mergeCells count="1">
    <mergeCell ref="B2:C2"/>
  </mergeCells>
  <hyperlinks>
    <hyperlink ref="C11" r:id="rId1" xr:uid="{3306E001-3FA2-46DD-AA2B-5820E7F136B6}"/>
  </hyperlinks>
  <pageMargins left="0.7" right="0.7" top="0.75" bottom="0.75" header="0.3" footer="0.3"/>
  <pageSetup paperSize="9" orientation="portrait" verticalDpi="36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15"/>
  <sheetViews>
    <sheetView topLeftCell="A10" zoomScale="64" zoomScaleNormal="64" workbookViewId="0">
      <selection activeCell="C12" sqref="C12:F12"/>
    </sheetView>
  </sheetViews>
  <sheetFormatPr defaultColWidth="9.109375" defaultRowHeight="14.4"/>
  <cols>
    <col min="1" max="1" width="10.5546875" customWidth="1"/>
    <col min="2" max="6" width="40.5546875" customWidth="1"/>
  </cols>
  <sheetData>
    <row r="2" spans="2:6" ht="60" customHeight="1">
      <c r="B2" s="303" t="s">
        <v>99</v>
      </c>
      <c r="C2" s="304"/>
    </row>
    <row r="3" spans="2:6" ht="112.5" customHeight="1">
      <c r="B3" s="12" t="s">
        <v>5</v>
      </c>
      <c r="C3" s="13" t="s">
        <v>122</v>
      </c>
      <c r="D3" s="13" t="s">
        <v>123</v>
      </c>
      <c r="E3" s="13" t="s">
        <v>67</v>
      </c>
      <c r="F3" s="13" t="s">
        <v>124</v>
      </c>
    </row>
    <row r="4" spans="2:6" ht="345.75" customHeight="1">
      <c r="B4" s="6" t="s">
        <v>6</v>
      </c>
      <c r="C4" s="21" t="s">
        <v>125</v>
      </c>
      <c r="D4" s="22" t="s">
        <v>126</v>
      </c>
      <c r="E4" s="22" t="s">
        <v>39</v>
      </c>
      <c r="F4" s="22" t="s">
        <v>90</v>
      </c>
    </row>
    <row r="5" spans="2:6" ht="27.75" customHeight="1">
      <c r="B5" s="6" t="s">
        <v>7</v>
      </c>
      <c r="C5" s="297" t="s">
        <v>19</v>
      </c>
      <c r="D5" s="298"/>
      <c r="E5" s="298"/>
      <c r="F5" s="299"/>
    </row>
    <row r="6" spans="2:6" ht="172.5" customHeight="1">
      <c r="B6" s="305" t="s">
        <v>8</v>
      </c>
      <c r="C6" s="307" t="s">
        <v>127</v>
      </c>
      <c r="D6" s="307" t="s">
        <v>128</v>
      </c>
      <c r="E6" s="307" t="s">
        <v>35</v>
      </c>
      <c r="F6" s="307" t="s">
        <v>36</v>
      </c>
    </row>
    <row r="7" spans="2:6" ht="303.75" customHeight="1">
      <c r="B7" s="306"/>
      <c r="C7" s="307"/>
      <c r="D7" s="307"/>
      <c r="E7" s="307"/>
      <c r="F7" s="307"/>
    </row>
    <row r="8" spans="2:6" ht="36">
      <c r="B8" s="1" t="s">
        <v>73</v>
      </c>
      <c r="C8" s="297" t="s">
        <v>129</v>
      </c>
      <c r="D8" s="298"/>
      <c r="E8" s="298"/>
      <c r="F8" s="299"/>
    </row>
    <row r="9" spans="2:6" ht="36">
      <c r="B9" s="1" t="s">
        <v>34</v>
      </c>
      <c r="C9" s="294" t="s">
        <v>13</v>
      </c>
      <c r="D9" s="295"/>
      <c r="E9" s="295"/>
      <c r="F9" s="296"/>
    </row>
    <row r="10" spans="2:6" ht="216">
      <c r="B10" s="6" t="s">
        <v>9</v>
      </c>
      <c r="C10" s="21" t="s">
        <v>50</v>
      </c>
      <c r="D10" s="21" t="s">
        <v>49</v>
      </c>
      <c r="E10" s="21" t="s">
        <v>45</v>
      </c>
      <c r="F10" s="22" t="s">
        <v>46</v>
      </c>
    </row>
    <row r="11" spans="2:6" ht="56.25" customHeight="1">
      <c r="B11" s="6" t="s">
        <v>10</v>
      </c>
      <c r="C11" s="297" t="s">
        <v>14</v>
      </c>
      <c r="D11" s="298"/>
      <c r="E11" s="298"/>
      <c r="F11" s="299"/>
    </row>
    <row r="12" spans="2:6" s="10" customFormat="1" ht="37.5" customHeight="1">
      <c r="B12" s="308" t="s">
        <v>11</v>
      </c>
      <c r="C12" s="300" t="s">
        <v>463</v>
      </c>
      <c r="D12" s="301"/>
      <c r="E12" s="301"/>
      <c r="F12" s="302"/>
    </row>
    <row r="13" spans="2:6">
      <c r="B13" s="309"/>
      <c r="C13" s="310" t="s">
        <v>414</v>
      </c>
      <c r="D13" s="311"/>
      <c r="E13" s="311"/>
      <c r="F13" s="312"/>
    </row>
    <row r="14" spans="2:6">
      <c r="C14" s="39"/>
      <c r="D14" s="39"/>
    </row>
    <row r="15" spans="2:6">
      <c r="C15" s="39"/>
    </row>
  </sheetData>
  <mergeCells count="13">
    <mergeCell ref="C9:F9"/>
    <mergeCell ref="C11:F11"/>
    <mergeCell ref="C12:F12"/>
    <mergeCell ref="B2:C2"/>
    <mergeCell ref="C5:F5"/>
    <mergeCell ref="C8:F8"/>
    <mergeCell ref="B6:B7"/>
    <mergeCell ref="C6:C7"/>
    <mergeCell ref="D6:D7"/>
    <mergeCell ref="E6:E7"/>
    <mergeCell ref="F6:F7"/>
    <mergeCell ref="B12:B13"/>
    <mergeCell ref="C13:F13"/>
  </mergeCells>
  <hyperlinks>
    <hyperlink ref="C12" r:id="rId1" xr:uid="{0093339A-2B09-49B6-AAAE-3DD55E9561EB}"/>
    <hyperlink ref="C12:F12" r:id="rId2" display="https://www.istat.it/produzione-editoriale/rapporto-bes-2023-il-benessere-equo-e-sostenibile-in-italia/" xr:uid="{D09DB256-FC54-45F3-BECB-6C0634426652}"/>
    <hyperlink ref="C13" r:id="rId3" xr:uid="{BCEAEB8A-CE91-4291-AD29-CABA8B9959A0}"/>
  </hyperlinks>
  <pageMargins left="0.7" right="0.7" top="0.75" bottom="0.75" header="0.3" footer="0.3"/>
  <pageSetup paperSize="9" orientation="portrait" verticalDpi="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12"/>
  <sheetViews>
    <sheetView topLeftCell="A7" zoomScale="69" zoomScaleNormal="69" workbookViewId="0">
      <selection activeCell="D17" sqref="D17"/>
    </sheetView>
  </sheetViews>
  <sheetFormatPr defaultColWidth="9.109375" defaultRowHeight="14.4"/>
  <cols>
    <col min="1" max="1" width="10.5546875" customWidth="1"/>
    <col min="2" max="2" width="68.109375" customWidth="1"/>
    <col min="3" max="4" width="55.5546875" customWidth="1"/>
  </cols>
  <sheetData>
    <row r="2" spans="2:4" ht="60" customHeight="1">
      <c r="B2" s="303" t="s">
        <v>100</v>
      </c>
      <c r="C2" s="303"/>
    </row>
    <row r="3" spans="2:4" ht="60" customHeight="1">
      <c r="B3" s="12" t="s">
        <v>5</v>
      </c>
      <c r="C3" s="13" t="s">
        <v>132</v>
      </c>
      <c r="D3" s="13" t="s">
        <v>63</v>
      </c>
    </row>
    <row r="4" spans="2:4" ht="352.5" customHeight="1">
      <c r="B4" s="6" t="s">
        <v>6</v>
      </c>
      <c r="C4" s="24" t="s">
        <v>131</v>
      </c>
      <c r="D4" s="24" t="s">
        <v>43</v>
      </c>
    </row>
    <row r="5" spans="2:4" ht="49.5" customHeight="1">
      <c r="B5" s="6" t="s">
        <v>7</v>
      </c>
      <c r="C5" s="313" t="s">
        <v>42</v>
      </c>
      <c r="D5" s="314"/>
    </row>
    <row r="6" spans="2:4" ht="162">
      <c r="B6" s="6" t="s">
        <v>8</v>
      </c>
      <c r="C6" s="24" t="s">
        <v>64</v>
      </c>
      <c r="D6" s="24" t="s">
        <v>44</v>
      </c>
    </row>
    <row r="7" spans="2:4" ht="36">
      <c r="B7" s="1" t="s">
        <v>73</v>
      </c>
      <c r="C7" s="20" t="s">
        <v>133</v>
      </c>
      <c r="D7" s="21" t="s">
        <v>74</v>
      </c>
    </row>
    <row r="8" spans="2:4" ht="18">
      <c r="B8" s="1" t="s">
        <v>34</v>
      </c>
      <c r="C8" s="294" t="s">
        <v>13</v>
      </c>
      <c r="D8" s="296"/>
    </row>
    <row r="9" spans="2:4" ht="97.5" customHeight="1">
      <c r="B9" s="6" t="s">
        <v>9</v>
      </c>
      <c r="C9" s="21" t="s">
        <v>68</v>
      </c>
      <c r="D9" s="21" t="s">
        <v>47</v>
      </c>
    </row>
    <row r="10" spans="2:4" ht="56.25" customHeight="1">
      <c r="B10" s="6" t="s">
        <v>10</v>
      </c>
      <c r="C10" s="297" t="s">
        <v>491</v>
      </c>
      <c r="D10" s="299"/>
    </row>
    <row r="11" spans="2:4" ht="40.5" customHeight="1">
      <c r="B11" s="305" t="s">
        <v>11</v>
      </c>
      <c r="C11" s="133" t="s">
        <v>463</v>
      </c>
      <c r="D11" s="134"/>
    </row>
    <row r="12" spans="2:4">
      <c r="B12" s="306"/>
      <c r="C12" s="136" t="s">
        <v>414</v>
      </c>
      <c r="D12" s="137"/>
    </row>
  </sheetData>
  <mergeCells count="5">
    <mergeCell ref="B2:C2"/>
    <mergeCell ref="C5:D5"/>
    <mergeCell ref="C10:D10"/>
    <mergeCell ref="C8:D8"/>
    <mergeCell ref="B11:B12"/>
  </mergeCells>
  <hyperlinks>
    <hyperlink ref="C11" r:id="rId1" display="https://www.istat.it/it/benessere-e-sostenibilit%C3%A0/la-misurazione-del-benessere-(bes)/gli-indicatori-del-bes" xr:uid="{14B12F57-8A20-41EC-861D-6791396F5E66}"/>
    <hyperlink ref="C11:D11" r:id="rId2" display="https://www.istat.it/produzione-editoriale/rapporto-bes-2023-il-benessere-equo-e-sostenibile-in-italia/" xr:uid="{C6E948F2-04DF-41CB-B53A-8B4FEF9B04E4}"/>
    <hyperlink ref="C12" r:id="rId3" xr:uid="{C48B7F3B-BE4E-4ADB-A6A4-EB543141C16B}"/>
  </hyperlinks>
  <pageMargins left="0.7" right="0.7" top="0.75" bottom="0.75" header="0.3" footer="0.3"/>
  <pageSetup paperSize="9" orientation="portrait" verticalDpi="36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11"/>
  <sheetViews>
    <sheetView topLeftCell="A8" zoomScale="55" zoomScaleNormal="55" workbookViewId="0">
      <selection activeCell="R42" sqref="R42"/>
    </sheetView>
  </sheetViews>
  <sheetFormatPr defaultColWidth="9.109375" defaultRowHeight="14.4"/>
  <cols>
    <col min="1" max="1" width="10.5546875" customWidth="1"/>
    <col min="2" max="2" width="40.5546875" customWidth="1"/>
    <col min="3" max="3" width="127.88671875" customWidth="1"/>
  </cols>
  <sheetData>
    <row r="2" spans="2:3" ht="60" customHeight="1">
      <c r="B2" s="315" t="s">
        <v>70</v>
      </c>
      <c r="C2" s="316"/>
    </row>
    <row r="3" spans="2:3" ht="60" customHeight="1">
      <c r="B3" s="12" t="s">
        <v>5</v>
      </c>
      <c r="C3" s="2" t="s">
        <v>136</v>
      </c>
    </row>
    <row r="4" spans="2:3" ht="36">
      <c r="B4" s="6" t="s">
        <v>6</v>
      </c>
      <c r="C4" s="26" t="s">
        <v>37</v>
      </c>
    </row>
    <row r="5" spans="2:3" ht="27.75" customHeight="1">
      <c r="B5" s="6" t="s">
        <v>7</v>
      </c>
      <c r="C5" s="26" t="s">
        <v>18</v>
      </c>
    </row>
    <row r="6" spans="2:3" ht="54">
      <c r="B6" s="6" t="s">
        <v>8</v>
      </c>
      <c r="C6" s="27" t="s">
        <v>41</v>
      </c>
    </row>
    <row r="7" spans="2:3" ht="36">
      <c r="B7" s="1" t="s">
        <v>73</v>
      </c>
      <c r="C7" s="26" t="s">
        <v>133</v>
      </c>
    </row>
    <row r="8" spans="2:3" ht="36">
      <c r="B8" s="1" t="s">
        <v>34</v>
      </c>
      <c r="C8" s="27" t="s">
        <v>13</v>
      </c>
    </row>
    <row r="9" spans="2:3" ht="252">
      <c r="B9" s="6" t="s">
        <v>9</v>
      </c>
      <c r="C9" s="26" t="s">
        <v>69</v>
      </c>
    </row>
    <row r="10" spans="2:3" ht="18">
      <c r="B10" s="6" t="s">
        <v>10</v>
      </c>
      <c r="C10" s="26" t="s">
        <v>15</v>
      </c>
    </row>
    <row r="11" spans="2:3" ht="18">
      <c r="B11" s="6" t="s">
        <v>11</v>
      </c>
      <c r="C11" s="101" t="s">
        <v>463</v>
      </c>
    </row>
  </sheetData>
  <mergeCells count="1">
    <mergeCell ref="B2:C2"/>
  </mergeCells>
  <hyperlinks>
    <hyperlink ref="C11" r:id="rId1" xr:uid="{61A77B17-8F4F-4D3A-81AA-89D714D16C55}"/>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11"/>
  <sheetViews>
    <sheetView zoomScale="71" zoomScaleNormal="71" workbookViewId="0">
      <selection activeCell="V9" sqref="V9"/>
    </sheetView>
  </sheetViews>
  <sheetFormatPr defaultColWidth="9.109375" defaultRowHeight="14.4"/>
  <cols>
    <col min="1" max="1" width="10.5546875" customWidth="1"/>
    <col min="2" max="2" width="40.5546875" customWidth="1"/>
    <col min="3" max="3" width="110.5546875" customWidth="1"/>
  </cols>
  <sheetData>
    <row r="2" spans="2:3" ht="60" customHeight="1" thickBot="1">
      <c r="B2" s="315" t="s">
        <v>101</v>
      </c>
      <c r="C2" s="316"/>
    </row>
    <row r="3" spans="2:3" ht="60" customHeight="1">
      <c r="B3" s="89" t="s">
        <v>5</v>
      </c>
      <c r="C3" s="90" t="s">
        <v>138</v>
      </c>
    </row>
    <row r="4" spans="2:3" ht="126">
      <c r="B4" s="91" t="s">
        <v>6</v>
      </c>
      <c r="C4" s="92" t="s">
        <v>137</v>
      </c>
    </row>
    <row r="5" spans="2:3" ht="27.75" customHeight="1">
      <c r="B5" s="91" t="s">
        <v>7</v>
      </c>
      <c r="C5" s="92" t="s">
        <v>18</v>
      </c>
    </row>
    <row r="6" spans="2:3" ht="36">
      <c r="B6" s="91" t="s">
        <v>8</v>
      </c>
      <c r="C6" s="93" t="s">
        <v>17</v>
      </c>
    </row>
    <row r="7" spans="2:3" ht="36">
      <c r="B7" s="94" t="s">
        <v>73</v>
      </c>
      <c r="C7" s="92" t="s">
        <v>139</v>
      </c>
    </row>
    <row r="8" spans="2:3" ht="36">
      <c r="B8" s="94" t="s">
        <v>34</v>
      </c>
      <c r="C8" s="93" t="s">
        <v>13</v>
      </c>
    </row>
    <row r="9" spans="2:3" ht="270">
      <c r="B9" s="91" t="s">
        <v>9</v>
      </c>
      <c r="C9" s="92" t="s">
        <v>69</v>
      </c>
    </row>
    <row r="10" spans="2:3" ht="18">
      <c r="B10" s="91" t="s">
        <v>10</v>
      </c>
      <c r="C10" s="92" t="s">
        <v>15</v>
      </c>
    </row>
    <row r="11" spans="2:3" ht="18.600000000000001" thickBot="1">
      <c r="B11" s="95" t="s">
        <v>11</v>
      </c>
      <c r="C11" s="96" t="s">
        <v>463</v>
      </c>
    </row>
  </sheetData>
  <mergeCells count="1">
    <mergeCell ref="B2:C2"/>
  </mergeCells>
  <hyperlinks>
    <hyperlink ref="C11" r:id="rId1" xr:uid="{0456075F-DB87-4822-8A5C-134024CC647F}"/>
  </hyperlinks>
  <pageMargins left="0.7" right="0.7" top="0.75" bottom="0.75" header="0.3" footer="0.3"/>
  <pageSetup paperSize="9"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13"/>
  <sheetViews>
    <sheetView topLeftCell="A9" zoomScale="66" zoomScaleNormal="66" workbookViewId="0">
      <selection activeCell="C4" sqref="C4"/>
    </sheetView>
  </sheetViews>
  <sheetFormatPr defaultColWidth="9.109375" defaultRowHeight="14.4"/>
  <cols>
    <col min="1" max="1" width="10.5546875" customWidth="1"/>
    <col min="2" max="2" width="40.5546875" customWidth="1"/>
    <col min="3" max="3" width="110.5546875" customWidth="1"/>
    <col min="4" max="4" width="12" customWidth="1"/>
  </cols>
  <sheetData>
    <row r="2" spans="2:3" ht="60" customHeight="1">
      <c r="B2" s="315" t="s">
        <v>102</v>
      </c>
      <c r="C2" s="316"/>
    </row>
    <row r="3" spans="2:3" ht="60" customHeight="1">
      <c r="B3" s="12" t="s">
        <v>5</v>
      </c>
      <c r="C3" s="2" t="s">
        <v>94</v>
      </c>
    </row>
    <row r="4" spans="2:3" ht="90">
      <c r="B4" s="6" t="s">
        <v>6</v>
      </c>
      <c r="C4" s="5" t="s">
        <v>140</v>
      </c>
    </row>
    <row r="5" spans="2:3" ht="27.75" customHeight="1">
      <c r="B5" s="6" t="s">
        <v>7</v>
      </c>
      <c r="C5" s="5" t="s">
        <v>18</v>
      </c>
    </row>
    <row r="6" spans="2:3" ht="36">
      <c r="B6" s="6" t="s">
        <v>8</v>
      </c>
      <c r="C6" s="25" t="s">
        <v>16</v>
      </c>
    </row>
    <row r="7" spans="2:3" ht="36">
      <c r="B7" s="1" t="s">
        <v>73</v>
      </c>
      <c r="C7" s="26" t="s">
        <v>139</v>
      </c>
    </row>
    <row r="8" spans="2:3" ht="36">
      <c r="B8" s="1" t="s">
        <v>34</v>
      </c>
      <c r="C8" s="27" t="s">
        <v>13</v>
      </c>
    </row>
    <row r="9" spans="2:3" ht="328.5" customHeight="1">
      <c r="B9" s="6" t="s">
        <v>9</v>
      </c>
      <c r="C9" s="5" t="s">
        <v>69</v>
      </c>
    </row>
    <row r="10" spans="2:3" ht="18">
      <c r="B10" s="6" t="s">
        <v>10</v>
      </c>
      <c r="C10" s="5" t="s">
        <v>15</v>
      </c>
    </row>
    <row r="11" spans="2:3" ht="18">
      <c r="B11" s="6" t="s">
        <v>11</v>
      </c>
      <c r="C11" s="39" t="s">
        <v>463</v>
      </c>
    </row>
    <row r="12" spans="2:3" ht="18">
      <c r="C12" s="10"/>
    </row>
    <row r="13" spans="2:3" ht="18">
      <c r="C13" s="10"/>
    </row>
  </sheetData>
  <mergeCells count="1">
    <mergeCell ref="B2:C2"/>
  </mergeCells>
  <hyperlinks>
    <hyperlink ref="C11" r:id="rId1" xr:uid="{3D27C302-F785-4A27-96A2-BCB10E1D5F04}"/>
  </hyperlink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11"/>
  <sheetViews>
    <sheetView topLeftCell="A6" zoomScale="75" zoomScaleNormal="75" workbookViewId="0">
      <selection activeCell="C17" sqref="C17"/>
    </sheetView>
  </sheetViews>
  <sheetFormatPr defaultColWidth="9.109375" defaultRowHeight="14.4"/>
  <cols>
    <col min="1" max="1" width="10.5546875" customWidth="1"/>
    <col min="2" max="2" width="40.5546875" customWidth="1"/>
    <col min="3" max="3" width="107" customWidth="1"/>
  </cols>
  <sheetData>
    <row r="2" spans="2:3" ht="60" customHeight="1">
      <c r="B2" s="315" t="s">
        <v>204</v>
      </c>
      <c r="C2" s="315"/>
    </row>
    <row r="3" spans="2:3" ht="60" customHeight="1">
      <c r="B3" s="12" t="s">
        <v>5</v>
      </c>
      <c r="C3" s="13" t="s">
        <v>95</v>
      </c>
    </row>
    <row r="4" spans="2:3" ht="103.5" customHeight="1">
      <c r="B4" s="31" t="s">
        <v>6</v>
      </c>
      <c r="C4" s="24" t="s">
        <v>134</v>
      </c>
    </row>
    <row r="5" spans="2:3" ht="49.5" customHeight="1">
      <c r="B5" s="31" t="s">
        <v>7</v>
      </c>
      <c r="C5" s="30" t="s">
        <v>42</v>
      </c>
    </row>
    <row r="6" spans="2:3" ht="36">
      <c r="B6" s="31" t="s">
        <v>8</v>
      </c>
      <c r="C6" s="24" t="s">
        <v>84</v>
      </c>
    </row>
    <row r="7" spans="2:3" ht="36">
      <c r="B7" s="32" t="s">
        <v>73</v>
      </c>
      <c r="C7" s="34" t="s">
        <v>135</v>
      </c>
    </row>
    <row r="8" spans="2:3" ht="36">
      <c r="B8" s="32" t="s">
        <v>34</v>
      </c>
      <c r="C8" s="24" t="s">
        <v>13</v>
      </c>
    </row>
    <row r="9" spans="2:3" ht="97.5" customHeight="1">
      <c r="B9" s="31" t="s">
        <v>9</v>
      </c>
      <c r="C9" s="24" t="s">
        <v>88</v>
      </c>
    </row>
    <row r="10" spans="2:3" ht="56.25" customHeight="1">
      <c r="B10" s="31" t="s">
        <v>10</v>
      </c>
      <c r="C10" s="21" t="s">
        <v>491</v>
      </c>
    </row>
    <row r="11" spans="2:3" s="10" customFormat="1" ht="18">
      <c r="B11" s="31" t="s">
        <v>11</v>
      </c>
      <c r="C11" s="101" t="s">
        <v>463</v>
      </c>
    </row>
  </sheetData>
  <mergeCells count="1">
    <mergeCell ref="B2:C2"/>
  </mergeCells>
  <hyperlinks>
    <hyperlink ref="C11" r:id="rId1" xr:uid="{5794DAC8-E8BE-442C-8A9B-0C89BCB3470A}"/>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E16"/>
  <sheetViews>
    <sheetView topLeftCell="A4" zoomScale="68" zoomScaleNormal="68" workbookViewId="0">
      <selection activeCell="D36" sqref="D36"/>
    </sheetView>
  </sheetViews>
  <sheetFormatPr defaultColWidth="9.109375" defaultRowHeight="14.4"/>
  <cols>
    <col min="1" max="1" width="10.5546875" customWidth="1"/>
    <col min="2" max="2" width="40.5546875" customWidth="1"/>
    <col min="3" max="3" width="110.5546875" customWidth="1"/>
    <col min="4" max="4" width="127.109375" customWidth="1"/>
  </cols>
  <sheetData>
    <row r="2" spans="2:5" ht="60" customHeight="1">
      <c r="B2" s="315" t="s">
        <v>205</v>
      </c>
      <c r="C2" s="316"/>
    </row>
    <row r="3" spans="2:5" ht="60" customHeight="1">
      <c r="B3" s="12" t="s">
        <v>5</v>
      </c>
      <c r="C3" s="2" t="s">
        <v>418</v>
      </c>
      <c r="D3" s="2" t="s">
        <v>419</v>
      </c>
    </row>
    <row r="4" spans="2:5" ht="90">
      <c r="B4" s="6" t="s">
        <v>6</v>
      </c>
      <c r="C4" s="3" t="s">
        <v>141</v>
      </c>
      <c r="D4" s="34" t="s">
        <v>142</v>
      </c>
    </row>
    <row r="5" spans="2:5" ht="27.75" customHeight="1">
      <c r="B5" s="6" t="s">
        <v>7</v>
      </c>
      <c r="C5" s="3" t="s">
        <v>54</v>
      </c>
      <c r="D5" s="3" t="s">
        <v>80</v>
      </c>
    </row>
    <row r="6" spans="2:5" ht="36">
      <c r="B6" s="6" t="s">
        <v>8</v>
      </c>
      <c r="C6" s="4" t="s">
        <v>55</v>
      </c>
      <c r="D6" s="4" t="s">
        <v>78</v>
      </c>
    </row>
    <row r="7" spans="2:5" ht="36">
      <c r="B7" s="1" t="s">
        <v>73</v>
      </c>
      <c r="C7" s="5"/>
      <c r="D7" s="29" t="s">
        <v>103</v>
      </c>
    </row>
    <row r="8" spans="2:5" ht="36">
      <c r="B8" s="1" t="s">
        <v>34</v>
      </c>
      <c r="C8" s="28" t="s">
        <v>13</v>
      </c>
      <c r="D8" s="28" t="s">
        <v>13</v>
      </c>
    </row>
    <row r="9" spans="2:5" ht="36">
      <c r="B9" s="6" t="s">
        <v>9</v>
      </c>
      <c r="C9" s="3" t="s">
        <v>56</v>
      </c>
      <c r="D9" s="3" t="s">
        <v>79</v>
      </c>
    </row>
    <row r="10" spans="2:5" ht="54">
      <c r="B10" s="6" t="s">
        <v>10</v>
      </c>
      <c r="C10" s="3" t="s">
        <v>57</v>
      </c>
      <c r="D10" s="3" t="s">
        <v>57</v>
      </c>
    </row>
    <row r="11" spans="2:5" s="15" customFormat="1" ht="40.5" customHeight="1">
      <c r="B11" s="317" t="s">
        <v>11</v>
      </c>
      <c r="C11" s="58" t="s">
        <v>414</v>
      </c>
      <c r="D11" s="102" t="s">
        <v>463</v>
      </c>
    </row>
    <row r="12" spans="2:5">
      <c r="B12" s="317"/>
      <c r="C12" s="59" t="s">
        <v>413</v>
      </c>
      <c r="D12" s="59"/>
    </row>
    <row r="16" spans="2:5">
      <c r="B16" s="19"/>
      <c r="D16" s="19"/>
      <c r="E16" s="19"/>
    </row>
  </sheetData>
  <mergeCells count="2">
    <mergeCell ref="B2:C2"/>
    <mergeCell ref="B11:B12"/>
  </mergeCells>
  <hyperlinks>
    <hyperlink ref="C11" r:id="rId1" xr:uid="{9E080351-64EA-4C53-81BA-34FB4DADBCF1}"/>
    <hyperlink ref="D11" r:id="rId2" xr:uid="{69BDFDE6-3962-4E2B-B8D4-79BEDAA6FE15}"/>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26</vt:i4>
      </vt:variant>
      <vt:variant>
        <vt:lpstr>Intervalli denominati</vt:lpstr>
      </vt:variant>
      <vt:variant>
        <vt:i4>2</vt:i4>
      </vt:variant>
    </vt:vector>
  </HeadingPairs>
  <TitlesOfParts>
    <vt:vector size="28" baseType="lpstr">
      <vt:lpstr>INDICE</vt:lpstr>
      <vt:lpstr>Tavola indicatori</vt:lpstr>
      <vt:lpstr>I. Speranza di vita</vt:lpstr>
      <vt:lpstr>II. Peso</vt:lpstr>
      <vt:lpstr>III. Fumo </vt:lpstr>
      <vt:lpstr>IV. Consumo Alcol</vt:lpstr>
      <vt:lpstr>V. Sedentarietà</vt:lpstr>
      <vt:lpstr>VI. Adeguata alimentazione</vt:lpstr>
      <vt:lpstr>VII. Mortalità stradale </vt:lpstr>
      <vt:lpstr>VIII. Incidenti domestici</vt:lpstr>
      <vt:lpstr>IX. Mortalità infantile</vt:lpstr>
      <vt:lpstr>X. Mortalità per tumore</vt:lpstr>
      <vt:lpstr>XI. Salute mentale</vt:lpstr>
      <vt:lpstr>XII. HIV late presenter</vt:lpstr>
      <vt:lpstr>XIII. Prevenzione</vt:lpstr>
      <vt:lpstr>XIV. Prevalenza e incidenza</vt:lpstr>
      <vt:lpstr>XV. Utenti in s. psichiatriche</vt:lpstr>
      <vt:lpstr>XVI. Tasso di ospedalizzazione</vt:lpstr>
      <vt:lpstr>XVII. Pronto soccorso</vt:lpstr>
      <vt:lpstr>XVIII. Reparti psichiatrici</vt:lpstr>
      <vt:lpstr>XIX. Segnalati per stupefacenti</vt:lpstr>
      <vt:lpstr>XX. Denunce reati droga</vt:lpstr>
      <vt:lpstr>XXI Utenti minorenni in carico</vt:lpstr>
      <vt:lpstr>XXII - Decessi per droga</vt:lpstr>
      <vt:lpstr>XXIII Utenti in carico Ser.D</vt:lpstr>
      <vt:lpstr>XXIV Personale del SSN </vt:lpstr>
      <vt:lpstr>'Tavola indicatori'!Area_stampa</vt:lpstr>
      <vt:lpstr>'Tavola indicatori'!Titoli_stampa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2023-02-27T10:18:50Z</dcterms:created>
  <dcterms:modified xsi:type="dcterms:W3CDTF">2025-09-07T10:31:23Z</dcterms:modified>
</cp:coreProperties>
</file>